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Estados Financieros UPSLP 2024\9 Septiembre 2024\Trasparencia 3 Trimestre 2024\Disciplina Financiera\"/>
    </mc:Choice>
  </mc:AlternateContent>
  <bookViews>
    <workbookView xWindow="-120" yWindow="-120" windowWidth="20730" windowHeight="11160" tabRatio="885" activeTab="8"/>
  </bookViews>
  <sheets>
    <sheet name="FORMATO 1" sheetId="15" r:id="rId1"/>
    <sheet name="FORMATO 2" sheetId="14" r:id="rId2"/>
    <sheet name="FORMATO 3" sheetId="13" r:id="rId3"/>
    <sheet name="FORMATO 4" sheetId="12" r:id="rId4"/>
    <sheet name="FORMATO 5" sheetId="6" r:id="rId5"/>
    <sheet name="FORMATO 6A" sheetId="4" r:id="rId6"/>
    <sheet name="FORMATO 6B" sheetId="5" r:id="rId7"/>
    <sheet name="FORMATO 6C" sheetId="1" r:id="rId8"/>
    <sheet name="6d" sheetId="8" r:id="rId9"/>
    <sheet name="8" sheetId="11" r:id="rId10"/>
  </sheets>
  <definedNames>
    <definedName name="_xlnm.Print_Area" localSheetId="8">'6d'!$A$1:$G$40</definedName>
    <definedName name="_xlnm.Print_Area" localSheetId="9">'8'!$A$1:$F$59</definedName>
    <definedName name="_xlnm.Print_Area" localSheetId="0">'FORMATO 1'!$A$1:$F$42</definedName>
    <definedName name="_xlnm.Print_Area" localSheetId="1">'FORMATO 2'!$A$1:$I$42</definedName>
  </definedNames>
  <calcPr calcId="162913"/>
</workbook>
</file>

<file path=xl/calcChain.xml><?xml version="1.0" encoding="utf-8"?>
<calcChain xmlns="http://schemas.openxmlformats.org/spreadsheetml/2006/main">
  <c r="B13" i="8" l="1"/>
  <c r="F12" i="4"/>
  <c r="F166" i="4"/>
  <c r="F50" i="4"/>
  <c r="F13" i="4"/>
  <c r="F19" i="15" l="1"/>
  <c r="I19" i="15"/>
  <c r="G56" i="4" l="1"/>
  <c r="D56" i="4"/>
  <c r="C50" i="4"/>
  <c r="D14" i="5" l="1"/>
  <c r="B41" i="6" l="1"/>
  <c r="C41" i="6"/>
  <c r="F26" i="15" l="1"/>
  <c r="F27" i="15" s="1"/>
  <c r="F20" i="15"/>
  <c r="C40" i="15"/>
  <c r="C23" i="15"/>
  <c r="C41" i="15" l="1"/>
  <c r="F28" i="15"/>
  <c r="E18" i="12"/>
  <c r="D18" i="12"/>
  <c r="C18" i="12"/>
  <c r="D18" i="6" l="1"/>
  <c r="E19" i="15" l="1"/>
  <c r="E26" i="15"/>
  <c r="D18" i="4" l="1"/>
  <c r="E29" i="4" l="1"/>
  <c r="D53" i="4"/>
  <c r="D52" i="4"/>
  <c r="D51" i="4"/>
  <c r="D48" i="4"/>
  <c r="D47" i="4"/>
  <c r="D46" i="4"/>
  <c r="D45" i="4"/>
  <c r="D44" i="4"/>
  <c r="D43" i="4"/>
  <c r="D42" i="4"/>
  <c r="D41" i="4"/>
  <c r="D40" i="4"/>
  <c r="D38" i="4"/>
  <c r="D37" i="4"/>
  <c r="D36" i="4"/>
  <c r="D35" i="4"/>
  <c r="D34" i="4"/>
  <c r="D33" i="4"/>
  <c r="D32" i="4"/>
  <c r="D31" i="4"/>
  <c r="D30" i="4"/>
  <c r="D28" i="4"/>
  <c r="D27" i="4"/>
  <c r="D26" i="4"/>
  <c r="D25" i="4"/>
  <c r="D24" i="4"/>
  <c r="D23" i="4"/>
  <c r="D22" i="4"/>
  <c r="D20" i="4"/>
  <c r="D19" i="4"/>
  <c r="D17" i="4"/>
  <c r="D16" i="4"/>
  <c r="D15" i="4"/>
  <c r="D14" i="4"/>
  <c r="E13" i="5" l="1"/>
  <c r="E27" i="1" s="1"/>
  <c r="G43" i="4" l="1"/>
  <c r="G31" i="4"/>
  <c r="G52" i="4"/>
  <c r="G51" i="4"/>
  <c r="G38" i="4"/>
  <c r="G37" i="4"/>
  <c r="G36" i="4"/>
  <c r="G35" i="4"/>
  <c r="G34" i="4"/>
  <c r="G33" i="4"/>
  <c r="G32" i="4"/>
  <c r="G30" i="4"/>
  <c r="G28" i="4"/>
  <c r="G27" i="4"/>
  <c r="G26" i="4"/>
  <c r="G25" i="4"/>
  <c r="G24" i="4"/>
  <c r="G23" i="4"/>
  <c r="G22" i="4"/>
  <c r="G20" i="4"/>
  <c r="G19" i="4"/>
  <c r="G18" i="4"/>
  <c r="G17" i="4"/>
  <c r="G16" i="4"/>
  <c r="G15" i="4"/>
  <c r="G14" i="4"/>
  <c r="G42" i="6" l="1"/>
  <c r="C52" i="12"/>
  <c r="E20" i="15"/>
  <c r="B40" i="15"/>
  <c r="B23" i="15"/>
  <c r="E27" i="15"/>
  <c r="E28" i="15" l="1"/>
  <c r="B41" i="15"/>
  <c r="D42" i="6" l="1"/>
  <c r="D15" i="5" l="1"/>
  <c r="G15" i="5" s="1"/>
  <c r="G14" i="5"/>
  <c r="G53" i="4"/>
  <c r="D21" i="4" l="1"/>
  <c r="D57" i="12"/>
  <c r="E57" i="12"/>
  <c r="C57" i="12"/>
  <c r="D53" i="12"/>
  <c r="E53" i="12"/>
  <c r="C53" i="12"/>
  <c r="D52" i="12"/>
  <c r="E52" i="12"/>
  <c r="D47" i="12"/>
  <c r="E47" i="12"/>
  <c r="C47" i="12"/>
  <c r="D17" i="12"/>
  <c r="E17" i="12"/>
  <c r="C17" i="12"/>
  <c r="D12" i="12"/>
  <c r="E12" i="12"/>
  <c r="C12" i="12"/>
  <c r="C25" i="12" l="1"/>
  <c r="C26" i="12" s="1"/>
  <c r="C27" i="12" s="1"/>
  <c r="C35" i="12" s="1"/>
  <c r="C61" i="12"/>
  <c r="C62" i="12" s="1"/>
  <c r="D61" i="12"/>
  <c r="D62" i="12" s="1"/>
  <c r="E61" i="12"/>
  <c r="E62" i="12" s="1"/>
  <c r="E25" i="12"/>
  <c r="E26" i="12" s="1"/>
  <c r="E27" i="12" s="1"/>
  <c r="E35" i="12" s="1"/>
  <c r="D25" i="12"/>
  <c r="D26" i="12" s="1"/>
  <c r="D27" i="12" s="1"/>
  <c r="D35" i="12" s="1"/>
  <c r="C13" i="5" l="1"/>
  <c r="C27" i="1" s="1"/>
  <c r="D13" i="5"/>
  <c r="D34" i="5" s="1"/>
  <c r="F13" i="5"/>
  <c r="F27" i="1" s="1"/>
  <c r="G13" i="5"/>
  <c r="G34" i="5" s="1"/>
  <c r="B13" i="5"/>
  <c r="C86" i="4"/>
  <c r="D86" i="4"/>
  <c r="E86" i="4"/>
  <c r="F86" i="4"/>
  <c r="G86" i="4"/>
  <c r="B86" i="4"/>
  <c r="D50" i="4"/>
  <c r="E50" i="4"/>
  <c r="G50" i="4"/>
  <c r="B50" i="4"/>
  <c r="C39" i="4"/>
  <c r="D39" i="4"/>
  <c r="E39" i="4"/>
  <c r="F39" i="4"/>
  <c r="G39" i="4"/>
  <c r="B39" i="4"/>
  <c r="C29" i="4"/>
  <c r="D29" i="4"/>
  <c r="F29" i="4"/>
  <c r="G29" i="4"/>
  <c r="B29" i="4"/>
  <c r="C21" i="4"/>
  <c r="E21" i="4"/>
  <c r="F21" i="4"/>
  <c r="G21" i="4"/>
  <c r="B21" i="4"/>
  <c r="C13" i="4"/>
  <c r="D13" i="4"/>
  <c r="E13" i="4"/>
  <c r="E13" i="8" s="1"/>
  <c r="G13" i="4"/>
  <c r="B13" i="4"/>
  <c r="B34" i="5" l="1"/>
  <c r="B27" i="1"/>
  <c r="B22" i="1" s="1"/>
  <c r="B12" i="1" s="1"/>
  <c r="B80" i="1" s="1"/>
  <c r="F13" i="8"/>
  <c r="F12" i="8" s="1"/>
  <c r="F40" i="8" s="1"/>
  <c r="C13" i="8"/>
  <c r="C12" i="8" s="1"/>
  <c r="C40" i="8" s="1"/>
  <c r="B12" i="8"/>
  <c r="B40" i="8" s="1"/>
  <c r="F34" i="5"/>
  <c r="F22" i="1"/>
  <c r="F12" i="1" s="1"/>
  <c r="F80" i="1" s="1"/>
  <c r="E34" i="5"/>
  <c r="E22" i="1"/>
  <c r="E12" i="1" s="1"/>
  <c r="E80" i="1" s="1"/>
  <c r="C34" i="5"/>
  <c r="E12" i="8"/>
  <c r="E40" i="8" s="1"/>
  <c r="B12" i="4"/>
  <c r="B166" i="4" s="1"/>
  <c r="G12" i="4"/>
  <c r="G166" i="4" s="1"/>
  <c r="E12" i="4"/>
  <c r="E166" i="4" s="1"/>
  <c r="C12" i="4"/>
  <c r="C166" i="4" s="1"/>
  <c r="D12" i="4"/>
  <c r="D166" i="4" s="1"/>
  <c r="E41" i="6"/>
  <c r="E46" i="6" s="1"/>
  <c r="F41" i="6"/>
  <c r="F46" i="6" s="1"/>
  <c r="B46" i="6"/>
  <c r="G41" i="6"/>
  <c r="D41" i="6"/>
  <c r="D46" i="6" s="1"/>
  <c r="G18" i="6"/>
  <c r="D13" i="8" l="1"/>
  <c r="D12" i="8" s="1"/>
  <c r="D40" i="8" s="1"/>
  <c r="G46" i="6"/>
  <c r="C22" i="1"/>
  <c r="C12" i="1" s="1"/>
  <c r="C80" i="1" s="1"/>
  <c r="D27" i="1"/>
  <c r="C46" i="6"/>
  <c r="G13" i="8" l="1"/>
  <c r="G12" i="8" s="1"/>
  <c r="G40" i="8" s="1"/>
  <c r="G27" i="1"/>
  <c r="G22" i="1" s="1"/>
  <c r="G12" i="1" s="1"/>
  <c r="G80" i="1" s="1"/>
  <c r="D22" i="1"/>
  <c r="D12" i="1" s="1"/>
  <c r="D80" i="1" s="1"/>
</calcChain>
</file>

<file path=xl/comments1.xml><?xml version="1.0" encoding="utf-8"?>
<comments xmlns="http://schemas.openxmlformats.org/spreadsheetml/2006/main">
  <authors>
    <author>Admin</author>
  </authors>
  <commentList>
    <comment ref="H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balanza comprobación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G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estado analitico de ingresos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I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Estado analitico de ingresos
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I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Estado analitico del ejercicio de egresos en clasificación administrativa
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 da por default con formulas
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 da por default pormato
</t>
        </r>
      </text>
    </comment>
  </commentList>
</comments>
</file>

<file path=xl/sharedStrings.xml><?xml version="1.0" encoding="utf-8"?>
<sst xmlns="http://schemas.openxmlformats.org/spreadsheetml/2006/main" count="704" uniqueCount="540">
  <si>
    <t>UNIVERSIDAD POLITECNICA DE SAN LUIS POTOSI</t>
  </si>
  <si>
    <t>Estado Analítico del Ejercicio del Presupuesto de Egresos Detallado-LDF</t>
  </si>
  <si>
    <t>Clasificación por objeto del Gasto (Capítulo y Concepto)</t>
  </si>
  <si>
    <t>(PESOS)</t>
  </si>
  <si>
    <t>Egresos</t>
  </si>
  <si>
    <t>Concepto ( c )</t>
  </si>
  <si>
    <t>Aprobado (d)</t>
  </si>
  <si>
    <t>Ampliaciones/(Reducciones)</t>
  </si>
  <si>
    <t>Modificado</t>
  </si>
  <si>
    <t>Devengado</t>
  </si>
  <si>
    <t>Pagado</t>
  </si>
  <si>
    <t>Subejercicio ( e )</t>
  </si>
  <si>
    <t>I. Gasto No Etiquetado (I=A+B+C+D)</t>
  </si>
  <si>
    <t xml:space="preserve">   A. Gobierno (A=a1+a2+a3+a4+a5+a6+a7+a8)</t>
  </si>
  <si>
    <t xml:space="preserve">   a1) Legilslación</t>
  </si>
  <si>
    <t xml:space="preserve">   a2) Justicia</t>
  </si>
  <si>
    <t xml:space="preserve">   a3) Cooordinación de la Politica de Gobierno</t>
  </si>
  <si>
    <t xml:space="preserve">   a4) Relaciones Exteriores</t>
  </si>
  <si>
    <t xml:space="preserve">   a5) Asuntos Financieros y Hacendarios</t>
  </si>
  <si>
    <t xml:space="preserve">   a6) Seguridad Nacional</t>
  </si>
  <si>
    <t xml:space="preserve">   a7) Asuntos de Orden Público y de Seguridad Interior</t>
  </si>
  <si>
    <t xml:space="preserve">   a8) Otros Servicios Generales</t>
  </si>
  <si>
    <t>B. Desarrollo Social (B=b1+b2+b3+b4+b5+b6+b7)</t>
  </si>
  <si>
    <t xml:space="preserve">   b1) Protección Ambiental</t>
  </si>
  <si>
    <t xml:space="preserve">   b2) Vivienda y Servicios a la Comunidad</t>
  </si>
  <si>
    <t xml:space="preserve">   b3)  Salud</t>
  </si>
  <si>
    <t xml:space="preserve">    b4) Recreación, Cultura y Otras Manifestaciones Sociales</t>
  </si>
  <si>
    <t xml:space="preserve">   b5) Educación</t>
  </si>
  <si>
    <t xml:space="preserve">   b6) Ptotección Social</t>
  </si>
  <si>
    <t xml:space="preserve">   b7) Otros Asuntos Sociales</t>
  </si>
  <si>
    <t>C. Desarrollo Económico (C=c1+c2+c3+c4+c5+c6+c7+c8+c9)</t>
  </si>
  <si>
    <t xml:space="preserve">   c1) Asuntos Económicos, Comerciales y Labores en General</t>
  </si>
  <si>
    <t xml:space="preserve">   c2) Agropecuaria, Silvicultura, Pesca y Caza</t>
  </si>
  <si>
    <t xml:space="preserve">   c3) Combustibles y Energía</t>
  </si>
  <si>
    <t xml:space="preserve">   c4) Minería, Manufactura y Construcción</t>
  </si>
  <si>
    <t xml:space="preserve">   c5) Transporte</t>
  </si>
  <si>
    <t xml:space="preserve">   c6) Comunicaciones</t>
  </si>
  <si>
    <t xml:space="preserve">   c7) Turismo</t>
  </si>
  <si>
    <t xml:space="preserve">   c8) Ciencia, Tecnología e Innovación</t>
  </si>
  <si>
    <t xml:space="preserve">   c9) Otras Industrias y Otros Asuntos Económicos</t>
  </si>
  <si>
    <t>D. Otras No Clasificadas en Funciones Anteriores</t>
  </si>
  <si>
    <t>(D=d1+d2+d3+d4)</t>
  </si>
  <si>
    <t xml:space="preserve">   d3) Saneamiento del Sistema Financiero</t>
  </si>
  <si>
    <t xml:space="preserve">   d4) Adeudos de Ejercicios Fiscales Anteriores</t>
  </si>
  <si>
    <t>II. Gasto Etiquetado (II=A+B+C+D)</t>
  </si>
  <si>
    <t xml:space="preserve">    A. Gobierno (A=a1+a2+a3+a4+a5+a6+a7+a8)</t>
  </si>
  <si>
    <t>III. Total de Egresos (III =I + II)</t>
  </si>
  <si>
    <t>I. Gasto No Etiquetado (I=A+B+C+D+E+F+G+H+I)</t>
  </si>
  <si>
    <t>A. Servicios Personales (A=a1+a2+a3+a4+a5+a6+a7)</t>
  </si>
  <si>
    <t xml:space="preserve">   a1) Remuneraciones al Personal de Carácter Permanente</t>
  </si>
  <si>
    <t xml:space="preserve">   a2) Remuneraciones al Personal de Carácter Transitorio</t>
  </si>
  <si>
    <t xml:space="preserve">   a3) Remuneraciones Adicionales y Especiales</t>
  </si>
  <si>
    <t xml:space="preserve">   a4) Seguridad Social</t>
  </si>
  <si>
    <t xml:space="preserve">   a5) Otras prestaciones Sociales y Económicas</t>
  </si>
  <si>
    <t xml:space="preserve">   a6) Previsiones</t>
  </si>
  <si>
    <t xml:space="preserve">   a7) Pago de Estímulos a Servicios Públicos</t>
  </si>
  <si>
    <t>B. Materiales y Suministros (B=b1+b2+b3+b4+b5+b6+b7+b8+b9)</t>
  </si>
  <si>
    <t xml:space="preserve">   b2) Alimentos y Utensilios</t>
  </si>
  <si>
    <t xml:space="preserve">   b4) Materiales y Artículos de Construcción y Reparación</t>
  </si>
  <si>
    <t xml:space="preserve">   b5) Productos Químicos, Farmacéuticos y de Laboratorio</t>
  </si>
  <si>
    <t xml:space="preserve">   b6) Combustibles, Lubricantes y Aditivos</t>
  </si>
  <si>
    <t xml:space="preserve">   b7) Vestuario, Blancos, Prendas de Protección y Artículos Deportivos</t>
  </si>
  <si>
    <t xml:space="preserve">   b9) Herramientas, Refacciones y Accesorios Menores</t>
  </si>
  <si>
    <t>C. Servicios Generales (C=c1+c2+c3+c4+c5+c6+c7+c8+69)</t>
  </si>
  <si>
    <t xml:space="preserve">   c1) Servicios Básicos</t>
  </si>
  <si>
    <t xml:space="preserve">   c2) Servicios de Arrendamiento</t>
  </si>
  <si>
    <t xml:space="preserve">   c3) Servicios Profesionales, Cientificos, Técnicos y Otros Servicios</t>
  </si>
  <si>
    <t xml:space="preserve">   c4) Servicios Financieros, Bancarios y Comerciales</t>
  </si>
  <si>
    <t xml:space="preserve">   c6) Servicios de Comunicación Social y Publicidad</t>
  </si>
  <si>
    <t xml:space="preserve">   c7) Servicios de Traslado y Viáticos</t>
  </si>
  <si>
    <t xml:space="preserve">   c8) Servicios Oficiales</t>
  </si>
  <si>
    <t xml:space="preserve">   c9) Otros Servicios Generales</t>
  </si>
  <si>
    <t>(D=d1+d2+d3+d4+d5+d6+d7+d8+d9)</t>
  </si>
  <si>
    <t xml:space="preserve">   d1) Transferencias Internas y Asignaciones al Sector Público</t>
  </si>
  <si>
    <t xml:space="preserve">   d2) Transferencias al Resto del Sector Público</t>
  </si>
  <si>
    <t xml:space="preserve">   d3) Subsidios y Subvenciones</t>
  </si>
  <si>
    <t xml:space="preserve">   d4) Ayudas Sociales</t>
  </si>
  <si>
    <t xml:space="preserve">   d5) Pensiones y Jubilaciones</t>
  </si>
  <si>
    <t xml:space="preserve">   d6) Transferencias a Fideicomisos, Mandatos y Otros Análogos</t>
  </si>
  <si>
    <t xml:space="preserve">   d7) Transferencias a la Seguridad Social</t>
  </si>
  <si>
    <t xml:space="preserve">   d8) Donativos</t>
  </si>
  <si>
    <t xml:space="preserve">   d9) Transferencias al Exterior</t>
  </si>
  <si>
    <t>E. Bienes Muebles, Inmuebles e Intangibles</t>
  </si>
  <si>
    <t>(E=e1+e2+e3+e4+e5+e6+e7+e8+e9)</t>
  </si>
  <si>
    <t xml:space="preserve">   e1) Mobiliario y Equipo de Administración</t>
  </si>
  <si>
    <t xml:space="preserve">   e2) Mobiliario y Equipo Educacional y Recreativo</t>
  </si>
  <si>
    <t xml:space="preserve">   e3) Equipo e Instrumental Médico y de Laboratorio</t>
  </si>
  <si>
    <t xml:space="preserve">   e4) Vehículos y Equipo de Transporte</t>
  </si>
  <si>
    <t xml:space="preserve">   e5) Equipo de Defensa y Seguridad</t>
  </si>
  <si>
    <t xml:space="preserve">   e6) Maquinaria, Otros Equipos y Herramientas</t>
  </si>
  <si>
    <t xml:space="preserve">   e7) Activos Biológicos</t>
  </si>
  <si>
    <t xml:space="preserve">   e8) Bienes Inmuebles</t>
  </si>
  <si>
    <t xml:space="preserve">   e9) Activos Intangibles</t>
  </si>
  <si>
    <t>F. inversión Pública (F=f1+f2+f3)</t>
  </si>
  <si>
    <t xml:space="preserve">   f1) Obra Pública en Bienes de Dominio Público</t>
  </si>
  <si>
    <t xml:space="preserve">   f2) Obra Pública en Bienes Propios</t>
  </si>
  <si>
    <t xml:space="preserve">   f3) Proyectos Productivos y Acciones de Fomento</t>
  </si>
  <si>
    <t>G. Inversiones Financieras y Otras Provisiones</t>
  </si>
  <si>
    <t>(G=g1g2g3g4g5+g6+g7)</t>
  </si>
  <si>
    <t xml:space="preserve">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</si>
  <si>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</si>
  <si>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</si>
  <si>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</si>
  <si>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</si>
  <si>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           Fideicomiso de Desastres Naturales (Informativo)</t>
  </si>
  <si>
    <t xml:space="preserve">   g6)  Otras Inversiones Financieras</t>
  </si>
  <si>
    <t xml:space="preserve">   g7) Provisiones para Contingencias y Otras Erogaciones Especiales</t>
  </si>
  <si>
    <t>H. Participaciones y Aportaciones (H=h1+h2+h3)</t>
  </si>
  <si>
    <t xml:space="preserve">   h1) Participaciones</t>
  </si>
  <si>
    <t xml:space="preserve">   h2) Aportaciones</t>
  </si>
  <si>
    <t xml:space="preserve">   h3) Convenios</t>
  </si>
  <si>
    <t>I. Deuda Pública (i1+i2+i3+i4+i5+i6+i7)</t>
  </si>
  <si>
    <t xml:space="preserve">   i1) Amortización de Deuda Pública</t>
  </si>
  <si>
    <t xml:space="preserve">   i2) Intereses de la Deuda Pública</t>
  </si>
  <si>
    <t xml:space="preserve">   i3) Comisiones de la Deuda Pública</t>
  </si>
  <si>
    <t xml:space="preserve">   i4) Gastos de la Deuda Pública</t>
  </si>
  <si>
    <t xml:space="preserve">   i5) Costo por Coberturas</t>
  </si>
  <si>
    <t xml:space="preserve">   i6) Apoyos Financieros</t>
  </si>
  <si>
    <t xml:space="preserve">   i7) Adeudos de Ejercicios Fiscales Anteriores (ADEFAS)</t>
  </si>
  <si>
    <t>Estado Analítico del Ejercicio del Presupuesto de Egresos Detallado -LDF</t>
  </si>
  <si>
    <t>Clasificación Administrativa</t>
  </si>
  <si>
    <t>Concepto</t>
  </si>
  <si>
    <t>Ampliaciones/ (Reducciones)</t>
  </si>
  <si>
    <t>I. Gasto No Etiquetado</t>
  </si>
  <si>
    <t>(I=A+B+C+D+E+F+G+H)</t>
  </si>
  <si>
    <t xml:space="preserve">   A. Dependencia o Unidad Administrativa 1</t>
  </si>
  <si>
    <t xml:space="preserve">   B. Dependencia o Unidad Administrativa 2</t>
  </si>
  <si>
    <t xml:space="preserve">   C. Dependencia o Unidad Administrativa 3</t>
  </si>
  <si>
    <t xml:space="preserve">   D. Dependencia o Unidad Administrativa 4</t>
  </si>
  <si>
    <t xml:space="preserve">   E. Dependencia o Unidad Administrativa 5</t>
  </si>
  <si>
    <t xml:space="preserve">   F. Dependencia o Unidad Administrativa 6</t>
  </si>
  <si>
    <t xml:space="preserve">   G. Dependencia o Unidad Administrativa 7</t>
  </si>
  <si>
    <t xml:space="preserve">   H. Dependencia o Unidad Administrativa xx</t>
  </si>
  <si>
    <t xml:space="preserve"> </t>
  </si>
  <si>
    <t>II. Gasto Etiquetado</t>
  </si>
  <si>
    <t>(II=A+B+C+D+E+F+G+H)</t>
  </si>
  <si>
    <t>III. Total de EgresOS (III = I + II)</t>
  </si>
  <si>
    <t>Estado Analitico de Ingresos Detallado - LDF</t>
  </si>
  <si>
    <t>Ingreso</t>
  </si>
  <si>
    <t>Diferencia (e)</t>
  </si>
  <si>
    <t>Estimado (d)</t>
  </si>
  <si>
    <t>Recaudado</t>
  </si>
  <si>
    <t>Ingresos de Libre Disposición</t>
  </si>
  <si>
    <t>A.- Impuestos</t>
  </si>
  <si>
    <t>B.- Cuotas y Apostaciones de Seguridad Social</t>
  </si>
  <si>
    <t>C.- Contribuciones de Mejoras</t>
  </si>
  <si>
    <t>D.- Derechos</t>
  </si>
  <si>
    <t>E.- Productos</t>
  </si>
  <si>
    <t>F.- Aprovechamientos</t>
  </si>
  <si>
    <t>G.- Ingresos por Ventas de Bienes y Servicios</t>
  </si>
  <si>
    <t>H.- Participaciones</t>
  </si>
  <si>
    <t>(H=h1+h2+h3+h4+h5+h6+h7+h8+h9+h10+h11)</t>
  </si>
  <si>
    <t xml:space="preserve">       h1) Fondo General de Participaciones</t>
  </si>
  <si>
    <t xml:space="preserve">       h2) Fondo de Fomento Municipal</t>
  </si>
  <si>
    <t xml:space="preserve">       h3) Fondo de Fiscalización y Recaudación</t>
  </si>
  <si>
    <t xml:space="preserve">       h4) Fondo de compensación</t>
  </si>
  <si>
    <t xml:space="preserve">       h5) Fondo de Extracción de Hidrocarburos</t>
  </si>
  <si>
    <t xml:space="preserve">       h6) Impuesto Especial sobre Producción y Servicios</t>
  </si>
  <si>
    <t xml:space="preserve">       h7) 0.136% de la Recaudación Federal Participable</t>
  </si>
  <si>
    <t xml:space="preserve">       h8) 3.17% Sobre Extracción de Petróleo</t>
  </si>
  <si>
    <t xml:space="preserve">       h9) Gasolinas y Diésel</t>
  </si>
  <si>
    <t xml:space="preserve">    h10) Fondo del Impuesto Sobre la Renta</t>
  </si>
  <si>
    <t xml:space="preserve">    h11) Fondo de Estabilización de los Ingresos de las </t>
  </si>
  <si>
    <t xml:space="preserve">    Entidades Federativas</t>
  </si>
  <si>
    <t>I.- Incentivos Derivados de la Colaboración Fiscal</t>
  </si>
  <si>
    <t>(I=i1+i2+i3+i4+i5)</t>
  </si>
  <si>
    <t xml:space="preserve">       i1) Tenencia o Uso de Vehículos</t>
  </si>
  <si>
    <t xml:space="preserve">       i2) Fondo de Compensación ISAN</t>
  </si>
  <si>
    <t xml:space="preserve">       i3) Impuesto Sobre Automóviles Nuevos</t>
  </si>
  <si>
    <t xml:space="preserve">       i4) Fondo de Compensación de Repecos-Intermedios</t>
  </si>
  <si>
    <t xml:space="preserve">       i5) Otros Incentivos Económicos</t>
  </si>
  <si>
    <t>J.- Transferencias</t>
  </si>
  <si>
    <t>K.- Convenios</t>
  </si>
  <si>
    <t xml:space="preserve">       k1) Otros Convenios y Subsidios</t>
  </si>
  <si>
    <t>L.- Otros Ingresos de Libre Disposición (L=l1+l2)</t>
  </si>
  <si>
    <t xml:space="preserve">       l1) Participaciones en Ingresos Locales</t>
  </si>
  <si>
    <t xml:space="preserve">       l2) Otros Ingresos de Libre Disposición</t>
  </si>
  <si>
    <t>I.- Total de Ingresos de Libre Disposición</t>
  </si>
  <si>
    <t>(I=A+B+C+D+E+F+G+H+I+J+K+L)</t>
  </si>
  <si>
    <t xml:space="preserve">Ingresos Excedentes de Ingresos de Libre Disposición </t>
  </si>
  <si>
    <t>Transferencias Federales Etiquetadas</t>
  </si>
  <si>
    <t>A.- Aportaciones ( A=a1+a2+a3+a4+a5+a6+a7+a8)</t>
  </si>
  <si>
    <t xml:space="preserve">       a2) Fondo de Aportaciones para los Servicios de Salud</t>
  </si>
  <si>
    <t xml:space="preserve">       a3) Fondo de Aportaciones para la Infraestructura Social</t>
  </si>
  <si>
    <t xml:space="preserve">       a5) Fondo de aportaciones Múltiples</t>
  </si>
  <si>
    <t>B.- Convenios (B=b1,b2,b3,b4)</t>
  </si>
  <si>
    <t xml:space="preserve">       b1) Convenios de Protección Social en Salud</t>
  </si>
  <si>
    <t xml:space="preserve">       b2) Convenios de Descentralización</t>
  </si>
  <si>
    <t xml:space="preserve">       b3) Convenios de Reasignación</t>
  </si>
  <si>
    <t xml:space="preserve">       b4) Otros Convenios y Subsidios</t>
  </si>
  <si>
    <t>C.- Fondos Distintos de Aportaciones (C= c1+c2)</t>
  </si>
  <si>
    <t xml:space="preserve">       c1) Fondo para entidades Federativas y Municipios</t>
  </si>
  <si>
    <t xml:space="preserve">       c2) fondo Minero</t>
  </si>
  <si>
    <t>E.- Otras Transferencias Federales Etiquetadas</t>
  </si>
  <si>
    <t>III.- INGRESOS DERIVADOS DE FINANCIAMIENTOS (III=A)</t>
  </si>
  <si>
    <t xml:space="preserve">       A.- Ingresos Derivados de Financiamientos</t>
  </si>
  <si>
    <t>IV.- Total de Ingresos (IV=I + II + III)</t>
  </si>
  <si>
    <t xml:space="preserve">       Datos Informativos</t>
  </si>
  <si>
    <t xml:space="preserve">       3.- Ingresos Derivados de Financiamientos (3 = 1 + 2)</t>
  </si>
  <si>
    <t>II.- Gasto Etiquetado (II=A+B+C+D+E+F+G+H+I)</t>
  </si>
  <si>
    <t>A.- Servicios Personales (A=a1+a2+a3+a4+a5+a6+a7)</t>
  </si>
  <si>
    <t xml:space="preserve">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</si>
  <si>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</si>
  <si>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</si>
  <si>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</si>
  <si>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</si>
  <si>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</si>
  <si>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Estimulos a Servicios Públicos</t>
  </si>
  <si>
    <t>B.- Materiales y Suministros (B=b1+b2+b3+b4+b5+b6+b7+b8+b9)</t>
  </si>
  <si>
    <t xml:space="preserve">       b1) Materiales de Administración, Emisión de Documentos y Artículos </t>
  </si>
  <si>
    <t xml:space="preserve">      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</si>
  <si>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</si>
  <si>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</si>
  <si>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Articulos de Construcción y de Reparación</t>
  </si>
  <si>
    <t xml:space="preserve">       b5) Productos Químicos, Farmacéuticos y de Laboratorio</t>
  </si>
  <si>
    <t xml:space="preserve">       b6) Combustibles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</si>
  <si>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</si>
  <si>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</si>
  <si>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</si>
  <si>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>C.- Servicios Generales (C=c1+c2+c3+c4+c5+c6+c7+c8+c9)</t>
  </si>
  <si>
    <t xml:space="preserve">       c1) Servicios Básicos</t>
  </si>
  <si>
    <t xml:space="preserve">       c2) Servicios de Arrendamiento</t>
  </si>
  <si>
    <t xml:space="preserve">       c3) Servicios Profesionales, Científicos, Técnicos y Otros Servicios</t>
  </si>
  <si>
    <t xml:space="preserve">       c4) Servicios Financieros, Bancarios y Comerciales</t>
  </si>
  <si>
    <t xml:space="preserve">       c5) Servicios de Instalación, Reparación, Mantenimiento y</t>
  </si>
  <si>
    <t xml:space="preserve">       Conservación</t>
  </si>
  <si>
    <t xml:space="preserve">       c6) Servicios de Comunicación Social y Publicidad</t>
  </si>
  <si>
    <t xml:space="preserve">       c7) Servicios de Traslado y Viáticos</t>
  </si>
  <si>
    <t xml:space="preserve">       c8) Servicios Oficiales</t>
  </si>
  <si>
    <t xml:space="preserve">       c9) Otros Servicios Generales</t>
  </si>
  <si>
    <t>D.- Transferencia, Asignaciones, subsidios y Otras Ayudas</t>
  </si>
  <si>
    <t xml:space="preserve">       d1) Transferencias Internas y Asignaciones al Sector Público</t>
  </si>
  <si>
    <t xml:space="preserve">       d2) Transferencias al Resto del Sector Público </t>
  </si>
  <si>
    <t xml:space="preserve">       d3) Subsidios y Subvenciones</t>
  </si>
  <si>
    <t xml:space="preserve">       d4) Ayudas Sociales</t>
  </si>
  <si>
    <t xml:space="preserve">       d5) Pensiones y Jubilaciones</t>
  </si>
  <si>
    <t xml:space="preserve">       d6) Transferencias a Fideicomisos, Mandatos  y Otros Análogos</t>
  </si>
  <si>
    <t xml:space="preserve">       d7) Transparencias a la Seguridad Social</t>
  </si>
  <si>
    <t xml:space="preserve">       d8) Donativos</t>
  </si>
  <si>
    <t xml:space="preserve">       d9) Transparencias al Exterior</t>
  </si>
  <si>
    <t>E.- Bienes Muebles,Inmuebles e Intangibles</t>
  </si>
  <si>
    <t xml:space="preserve">       e1) Mobiliario y Equipo de Administración</t>
  </si>
  <si>
    <t xml:space="preserve">       e2) Mobiliario y Equipo Educacional y Recreativo</t>
  </si>
  <si>
    <t xml:space="preserve">       e3) Equipo e Instrumental Médico y de Laboratorio</t>
  </si>
  <si>
    <t xml:space="preserve">       e4) Vehículos y Equipo de Transporte</t>
  </si>
  <si>
    <t xml:space="preserve">       e5) Equipos de Defensa y Seguridad</t>
  </si>
  <si>
    <t xml:space="preserve">       e6) Maquinaria, Otros Equipos y Herramientas</t>
  </si>
  <si>
    <t xml:space="preserve">       e7) Activos Biológicos</t>
  </si>
  <si>
    <t xml:space="preserve">       e8) Bienes Inmuebles</t>
  </si>
  <si>
    <t xml:space="preserve">       e9) activos Intangibles</t>
  </si>
  <si>
    <t>F.- Inversión Pública (F=f1+f2+f3)</t>
  </si>
  <si>
    <t xml:space="preserve">       f1) Obra Pública en Bienes de Dominio Público</t>
  </si>
  <si>
    <t xml:space="preserve">       f2) Obra Pública en Bienes Propios</t>
  </si>
  <si>
    <t xml:space="preserve">       f3) Proyectos Productivos y Acciones de Fomento</t>
  </si>
  <si>
    <t>G.- Inversiones Financieras y Otras Provisiones</t>
  </si>
  <si>
    <t>(G=g1+g2+g3+g4+g5+g6+g7)</t>
  </si>
  <si>
    <t xml:space="preserve">       g1) Inversiones para el Fomento de Actividades Productivas</t>
  </si>
  <si>
    <t xml:space="preserve">       g2) Acciones y Participaciones de Capital</t>
  </si>
  <si>
    <t xml:space="preserve">       g3) Compra de Títulos y Valores</t>
  </si>
  <si>
    <t xml:space="preserve">       g4) Concesión de Préstamos</t>
  </si>
  <si>
    <t xml:space="preserve">       g5) Inversiones en Fideicomisos, Mandatos y Otros Análogos</t>
  </si>
  <si>
    <t xml:space="preserve">       Fideicomisos de Desastres Naturales ( Informativo )</t>
  </si>
  <si>
    <t xml:space="preserve">       g6) Otras Inversiones Financieras</t>
  </si>
  <si>
    <t xml:space="preserve">       g7) Provisiones para Contingencias y Otras Erogaciones Especiales</t>
  </si>
  <si>
    <t>H.- Participaciones y Aportaciones (H=h1+h2+h3)</t>
  </si>
  <si>
    <t xml:space="preserve">       h1) Participaciones</t>
  </si>
  <si>
    <t xml:space="preserve">       h2) Aportaciones</t>
  </si>
  <si>
    <t xml:space="preserve">       h3) Convenios</t>
  </si>
  <si>
    <t>I.- Deuda Pública (I=i1+i2+i3+i4+i5+i6+i7)</t>
  </si>
  <si>
    <t xml:space="preserve">       i1) Amortización de la Deuda Pública</t>
  </si>
  <si>
    <t xml:space="preserve">       i2) Intereses de la Deuda Pública</t>
  </si>
  <si>
    <t xml:space="preserve">       i3) Comisiones de la Deuda Pública</t>
  </si>
  <si>
    <t xml:space="preserve">       i4) Gastos de la Deuda Pública</t>
  </si>
  <si>
    <t xml:space="preserve">       i5) Costo por Coberturas</t>
  </si>
  <si>
    <t xml:space="preserve">       i6) Apoyos Financieros </t>
  </si>
  <si>
    <t xml:space="preserve">       i7) Adeudos de Ejercicios Fiscales Anteriores (ADEFAS)</t>
  </si>
  <si>
    <t>III.- TOTAL DE EGRESOS (III=I+II)</t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</si>
  <si>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</si>
  <si>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</si>
  <si>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UPS010627422</t>
    </r>
  </si>
  <si>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</si>
  <si>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t>UPS010627422</t>
  </si>
  <si>
    <t xml:space="preserve">   b1) Materiales de Administración, Emisión de Documentos y Artículos    Oficiales</t>
  </si>
  <si>
    <t xml:space="preserve">   c5) Servicios de Instalación, Reparación, Mantenimiento y    Conservación</t>
  </si>
  <si>
    <t xml:space="preserve">   d1) Transacciones de la Deuda Publica/costo Financiero de la    Deuda</t>
  </si>
  <si>
    <t xml:space="preserve">       a1) Fondo de Aportaciones para la Nómina Educativa y Gasto Operativo</t>
  </si>
  <si>
    <t xml:space="preserve">       a4) Fondo de Aportaciones para el Fortalecimiento de los Municipios y de las Demarcaciones Territoriales del Distrito Federal</t>
  </si>
  <si>
    <t xml:space="preserve">       a6) Fondo de Aportaciones para la Educación Tecnológica y de Audios</t>
  </si>
  <si>
    <t xml:space="preserve">       a7) Fondo de Aportaciones para la Seguridad Pública de los Estados y del Distrito Federal</t>
  </si>
  <si>
    <t xml:space="preserve">       a8) Fondo de Aportaciones para el Fortalecimiento de las Entidades Federativas</t>
  </si>
  <si>
    <t>D.- Transparencias, Subsidios y subvenciones, y Pensiones y Jubilaciones</t>
  </si>
  <si>
    <t>II.- Total de Transferencias Federales Etiquetadas (II = A + B + C + D + E )</t>
  </si>
  <si>
    <t xml:space="preserve">       1.- Ingresos Derivados de Financiamientos con Fuente de Pago de Ingresos de Libre Dispocisión</t>
  </si>
  <si>
    <t xml:space="preserve">       2.- Ingresos Derivados de Financiamientos con Fuente de Pago Transferencias Federales Etiquetadas</t>
  </si>
  <si>
    <t>Clasificación de Servicios Personales por Categoría</t>
  </si>
  <si>
    <t>A. Personal Administrativo y de Servicio Público</t>
  </si>
  <si>
    <t>B. Magisterio</t>
  </si>
  <si>
    <t>C. Servicios de Salud (C=c1+c2)</t>
  </si>
  <si>
    <t xml:space="preserve">   c1) Personal Administrativo</t>
  </si>
  <si>
    <t xml:space="preserve">   c2) Personal Médico, Paramédico y afín</t>
  </si>
  <si>
    <t>D. Seguridad Pública</t>
  </si>
  <si>
    <t>E. Gastos asociados a la implementación de</t>
  </si>
  <si>
    <t>nuevas leyes federales o reformas a las mismas</t>
  </si>
  <si>
    <t>(E=e1+e2)</t>
  </si>
  <si>
    <t xml:space="preserve">   e1) Nombre del Programa o Ley 1</t>
  </si>
  <si>
    <t xml:space="preserve">   e2) Nombre del Programa o Ley 2</t>
  </si>
  <si>
    <t>F. Sentencias laborales definitivas</t>
  </si>
  <si>
    <t>II. Gasto Etiquetado (II=A+B+C+D+E+F)</t>
  </si>
  <si>
    <t>III. Total de Gasto en Servicios Personales</t>
  </si>
  <si>
    <t>(III= I + II)</t>
  </si>
  <si>
    <t>UNIVERSIDAD POLITECNICA DE SAN LUIS POTOSÍ</t>
  </si>
  <si>
    <t>Informe sobre Estudios Actuariales -LDF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</si>
  <si>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</si>
  <si>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</si>
  <si>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</si>
  <si>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</si>
  <si>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</si>
  <si>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</si>
  <si>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 xml:space="preserve">     Beneficio definido. Contribución definida o Mixto</t>
  </si>
  <si>
    <t>Población afiliada</t>
  </si>
  <si>
    <t xml:space="preserve">     Activos</t>
  </si>
  <si>
    <t xml:space="preserve">        Edad máxima</t>
  </si>
  <si>
    <t xml:space="preserve">        Edad mínima</t>
  </si>
  <si>
    <t xml:space="preserve">        Edad promedio</t>
  </si>
  <si>
    <t xml:space="preserve">     Pensionados y Jubilados</t>
  </si>
  <si>
    <t xml:space="preserve">     Beneficiarios</t>
  </si>
  <si>
    <t xml:space="preserve">     Promedio de años de servicio (trabajadores activos)</t>
  </si>
  <si>
    <t xml:space="preserve">     Aportación individual al plan de pensión como % del salario</t>
  </si>
  <si>
    <t xml:space="preserve">     Aportación del ente público al plan de pensión como % del salario</t>
  </si>
  <si>
    <t xml:space="preserve">     Crecimiento esperado de los pensionados y jubilados (como %)</t>
  </si>
  <si>
    <t xml:space="preserve">     Crecimiento esperado de los activos (como %)</t>
  </si>
  <si>
    <t xml:space="preserve">     Edad de Jubilación o Pensión</t>
  </si>
  <si>
    <t xml:space="preserve">     Esperanza de vida</t>
  </si>
  <si>
    <t>Ingresos del Fondo</t>
  </si>
  <si>
    <t xml:space="preserve">     Ingresos Anuales al Fondo de Pensiones</t>
  </si>
  <si>
    <t>Nómina anual</t>
  </si>
  <si>
    <t xml:space="preserve">     Beneficiarios o Pnesionados y Jubilados</t>
  </si>
  <si>
    <t>Monto mensual por pensión</t>
  </si>
  <si>
    <t xml:space="preserve">     Máximo</t>
  </si>
  <si>
    <t xml:space="preserve">     Mínimo</t>
  </si>
  <si>
    <t xml:space="preserve">     Promedio</t>
  </si>
  <si>
    <t>Monto de la reserva</t>
  </si>
  <si>
    <t>Valor presente de las obligaciones</t>
  </si>
  <si>
    <t xml:space="preserve">      Pensiones y Jubilaciones en curso de pago</t>
  </si>
  <si>
    <t xml:space="preserve">     Generación actual</t>
  </si>
  <si>
    <t xml:space="preserve">     Generaciones futuras</t>
  </si>
  <si>
    <t>Valor presente de las contribuciones asociadas a los sueldos</t>
  </si>
  <si>
    <t>futuros de cotización X%</t>
  </si>
  <si>
    <t xml:space="preserve">      Generación actual</t>
  </si>
  <si>
    <t>Valor presente de aportaciones futuras</t>
  </si>
  <si>
    <t xml:space="preserve">    Generaciones futuras</t>
  </si>
  <si>
    <t xml:space="preserve">     Otros Ingresos</t>
  </si>
  <si>
    <t>Déficit/superávit actuarial</t>
  </si>
  <si>
    <t>Periodo de suficiencia</t>
  </si>
  <si>
    <t xml:space="preserve">     Año de descapitalización</t>
  </si>
  <si>
    <t xml:space="preserve">     Tasa de rendimiento</t>
  </si>
  <si>
    <t>Estudio actuarial</t>
  </si>
  <si>
    <t xml:space="preserve">     Año de elaboración del estudio actuarial</t>
  </si>
  <si>
    <t xml:space="preserve">     Empresa que elaboró el estudio actuarial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</si>
  <si>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</si>
  <si>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</si>
  <si>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</si>
  <si>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</si>
  <si>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</si>
  <si>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</si>
  <si>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</si>
  <si>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</si>
  <si>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</si>
  <si>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</si>
  <si>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</si>
  <si>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</si>
  <si>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</si>
  <si>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</si>
  <si>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</si>
  <si>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</si>
  <si>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</si>
  <si>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</si>
  <si>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</si>
  <si>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</si>
  <si>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</si>
  <si>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</si>
  <si>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</si>
  <si>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</si>
  <si>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</si>
  <si>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</si>
  <si>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</si>
  <si>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</si>
  <si>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</si>
  <si>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</si>
  <si>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</si>
  <si>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</si>
  <si>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</si>
  <si>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</si>
  <si>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</si>
  <si>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</si>
  <si>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</si>
  <si>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</si>
  <si>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</si>
  <si>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</si>
  <si>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</si>
  <si>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</si>
  <si>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</si>
  <si>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</si>
  <si>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</si>
  <si>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</si>
  <si>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</si>
  <si>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</si>
  <si>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</si>
  <si>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</si>
  <si>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</si>
  <si>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</si>
  <si>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</si>
  <si>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</si>
  <si>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</si>
  <si>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</si>
  <si>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</si>
  <si>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</si>
  <si>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</si>
  <si>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</si>
  <si>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</si>
  <si>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</si>
  <si>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</si>
  <si>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</si>
  <si>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</si>
  <si>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</si>
  <si>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</si>
  <si>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</si>
  <si>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Concepto (c)</t>
  </si>
  <si>
    <t>Estimado/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</si>
  <si>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</si>
  <si>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</si>
  <si>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</si>
  <si>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</si>
  <si>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</si>
  <si>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</si>
  <si>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</si>
  <si>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</si>
  <si>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</si>
  <si>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</si>
  <si>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</si>
  <si>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</si>
  <si>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</si>
  <si>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</si>
  <si>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</si>
  <si>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</si>
  <si>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</si>
  <si>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</si>
  <si>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</si>
  <si>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</si>
  <si>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</si>
  <si>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</si>
  <si>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</si>
  <si>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</si>
  <si>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</si>
  <si>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</si>
  <si>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</si>
  <si>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</si>
  <si>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</si>
  <si>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</si>
  <si>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</si>
  <si>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</si>
  <si>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</si>
  <si>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</si>
  <si>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</si>
  <si>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</si>
  <si>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     Prestación laboral o Fondo general para trabajadores del estado o municipio</t>
  </si>
  <si>
    <r>
      <t xml:space="preserve">A. </t>
    </r>
    <r>
      <rPr>
        <sz val="6"/>
        <color rgb="FF000000"/>
        <rFont val="Arial"/>
        <family val="3"/>
        <charset val="134"/>
      </rPr>
      <t>1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ADMINISTRACIÓN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GENERAL</t>
    </r>
  </si>
  <si>
    <r>
      <t xml:space="preserve">B. </t>
    </r>
    <r>
      <rPr>
        <sz val="6"/>
        <color rgb="FF000000"/>
        <rFont val="Arial"/>
        <family val="3"/>
        <charset val="134"/>
      </rPr>
      <t>151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Contraloria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Interna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de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Organismos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sz val="6"/>
        <color rgb="FF000000"/>
        <rFont val="Arial"/>
        <family val="3"/>
        <charset val="134"/>
      </rPr>
      <t>Desentralizados</t>
    </r>
  </si>
  <si>
    <t xml:space="preserve">   d1) Transacciones de la Deuda Publica/costo Financiero de la Deuda</t>
  </si>
  <si>
    <t xml:space="preserve">   d2) Transferencias, Participaciones y Aportaciones Entre Diferentes Niveles y Ordenes de Gobierno</t>
  </si>
  <si>
    <t>I. Gasto No Etiquetado (I=A+B+C+D+E+F)</t>
  </si>
  <si>
    <t>D. Transferencias, Asignaciones, Subsidios y Otras Ayudas (D=d1+d2+d3+d4+d5+d6+d7+d8+d9)</t>
  </si>
  <si>
    <r>
      <t>UNIVERSIDAD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POLITÉCNICA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DE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SAN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LUIS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POTOSÍ</t>
    </r>
  </si>
  <si>
    <r>
      <t>Urbano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Villalón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No.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500,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Col.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La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Ladrillera</t>
    </r>
  </si>
  <si>
    <r>
      <t>San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Luis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Potosi,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San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Luis</t>
    </r>
    <r>
      <rPr>
        <sz val="8"/>
        <color theme="1"/>
        <rFont val="Arial Narrow"/>
        <family val="2"/>
      </rPr>
      <t xml:space="preserve"> </t>
    </r>
    <r>
      <rPr>
        <sz val="8"/>
        <color rgb="FF000000"/>
        <rFont val="Arial Narrow"/>
        <family val="2"/>
      </rPr>
      <t>Potosi</t>
    </r>
  </si>
  <si>
    <t>Activo</t>
  </si>
  <si>
    <t>Pasivo</t>
  </si>
  <si>
    <t>Efectivo</t>
  </si>
  <si>
    <t>Bancos/Tesorería</t>
  </si>
  <si>
    <t>Terrenos</t>
  </si>
  <si>
    <t>Software</t>
  </si>
  <si>
    <r>
      <t>Estado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Situación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Financiera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color rgb="FF000000"/>
        <rFont val="Arial Narrow"/>
        <family val="2"/>
      </rPr>
      <t>Detallado LDF</t>
    </r>
  </si>
  <si>
    <t>Activo Circulante</t>
  </si>
  <si>
    <t>Efectivo Y Equivalentes</t>
  </si>
  <si>
    <t>Inversiones Temporales (Hasta 3 Meses)</t>
  </si>
  <si>
    <t>Depósitos De Fondos De Terceros En Garantía Y/O Administración</t>
  </si>
  <si>
    <t>Derechos A Recibir Efectivo O Equivalentes</t>
  </si>
  <si>
    <t>Cuentas Por Cobrar A Corto Plazo</t>
  </si>
  <si>
    <t>Deudores Diversos Corto Plazo</t>
  </si>
  <si>
    <t>Contribuciones Por Recuperar A Corto Plazo</t>
  </si>
  <si>
    <t>Derechos A Recibir Bienes O Servicios</t>
  </si>
  <si>
    <t>AnticipoPrestaciónA ProveedoresDe ServiciosPorA CortoAdquisiciónPlazo  De Bienes Y</t>
  </si>
  <si>
    <t>Total de Activo Circulante</t>
  </si>
  <si>
    <t>Activo No Circulante</t>
  </si>
  <si>
    <t>Inversiones Financieras A Largo Plazo</t>
  </si>
  <si>
    <t>Fideicomisos, Mandatos Y Contratos Análogos</t>
  </si>
  <si>
    <t>Bienes Inmuebles, Infraestructura Y Construcciones En Proceso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</si>
  <si>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</si>
  <si>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</si>
  <si>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</si>
  <si>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</si>
  <si>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</si>
  <si>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</si>
  <si>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Activos Intangibles</t>
  </si>
  <si>
    <t>Depreciación, Deterioro Y Amortización Acumulada De Bienes E Intangibles</t>
  </si>
  <si>
    <t>Depreciación Acumulada De Bienes Inmuebles</t>
  </si>
  <si>
    <t>Depreciación Acumulada De Bienes Muebles</t>
  </si>
  <si>
    <t>Total de Activo No Circulante</t>
  </si>
  <si>
    <t>Total de Activos</t>
  </si>
  <si>
    <t>Pasivo Circulante</t>
  </si>
  <si>
    <t>Cuentas Por Pagar A Corto Plazo</t>
  </si>
  <si>
    <t>Servicios Personales Por Pagar A Corto Plazo</t>
  </si>
  <si>
    <t>Proveedores Por Pagar A Corto Plazo</t>
  </si>
  <si>
    <t>Retenciones Y Contribuciones Por Pagar A Corto Plazo</t>
  </si>
  <si>
    <t>Otras Cuentas Por Pagar A Corto Plazo</t>
  </si>
  <si>
    <t>Pasivos Diferidos A Corto Plazo</t>
  </si>
  <si>
    <t>Fondos Y Bienes De Terceros En Garantía Y/O Administración Corto Plazo</t>
  </si>
  <si>
    <t>Total de Pasivo Circulante</t>
  </si>
  <si>
    <t>Total de Pasivo</t>
  </si>
  <si>
    <t>Hacienda Publica/ Patrimonio</t>
  </si>
  <si>
    <t>Patrimonio Generado</t>
  </si>
  <si>
    <t>Resultados De Ejercicios Anteriores</t>
  </si>
  <si>
    <t>Resultado Ejercicio</t>
  </si>
  <si>
    <t>Incremento Patrimonial</t>
  </si>
  <si>
    <t>Total de Patrimonio Generado</t>
  </si>
  <si>
    <t>Total de Hacienda Publica/ Patrimonio</t>
  </si>
  <si>
    <t>Total de Pasivo y Hacienda Pública/Patrimonio</t>
  </si>
  <si>
    <t>Clasificación Funcional</t>
  </si>
  <si>
    <t>2023</t>
  </si>
  <si>
    <t>2024</t>
  </si>
  <si>
    <r>
      <rPr>
        <sz val="7"/>
        <color rgb="FF000000"/>
        <rFont val="Arial"/>
        <family val="3"/>
        <charset val="134"/>
      </rPr>
      <t>UNIVERSIDAD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POLITÉCNICA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DE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SAN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LUIS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POTOSÍ</t>
    </r>
  </si>
  <si>
    <r>
      <rPr>
        <sz val="7"/>
        <color rgb="FF000000"/>
        <rFont val="Arial"/>
        <family val="3"/>
        <charset val="134"/>
      </rPr>
      <t>Urbano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Villalón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No.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500,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Col.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La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Ladrillera</t>
    </r>
  </si>
  <si>
    <r>
      <rPr>
        <sz val="7"/>
        <color rgb="FF000000"/>
        <rFont val="Arial"/>
        <family val="3"/>
        <charset val="134"/>
      </rPr>
      <t>San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Luis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Potosi,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San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Luis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Potosi</t>
    </r>
  </si>
  <si>
    <t>|</t>
  </si>
  <si>
    <t>Del 01 de Enero al 30 de Septiembre de 2024</t>
  </si>
  <si>
    <t>Al 30 de Septiembre de 2024 y al 30 de Septiembre de 2023</t>
  </si>
  <si>
    <t>Del 1 de enero al 30 de Septiembre de 2024</t>
  </si>
  <si>
    <t>al 30 de Septiembrede 2024</t>
  </si>
  <si>
    <t>Del 1 de Enero al 30 de Septiembre de 2024 (b)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</si>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</sst>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sz val="8"/>
      <color rgb="FF000000"/>
      <name val="Calibri"/>
      <family val="3"/>
      <charset val="134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6"/>
      <color rgb="FF000000"/>
      <name val="Arial"/>
      <family val="3"/>
      <charset val="134"/>
    </font>
    <font>
      <sz val="6"/>
      <color theme="1"/>
      <name val="Calibri"/>
      <family val="2"/>
      <charset val="134"/>
      <scheme val="minor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Calibri"/>
      <family val="2"/>
      <scheme val="minor"/>
    </font>
    <font>
      <sz val="7"/>
      <color rgb="FF000000"/>
      <name val="Calibri"/>
      <family val="3"/>
      <charset val="134"/>
    </font>
    <font>
      <sz val="7"/>
      <color rgb="FF000000"/>
      <name val="Arial"/>
      <family val="3"/>
      <charset val="134"/>
    </font>
    <font>
      <sz val="7"/>
      <color theme="1"/>
      <name val="Calibri"/>
      <family val="2"/>
      <charset val="134"/>
      <scheme val="minor"/>
    </font>
    <font>
      <b/>
      <sz val="7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>
      <alignment vertical="center"/>
    </xf>
    <xf numFmtId="43" fontId="4" fillId="0" borderId="0" applyFont="0" applyFill="0" applyBorder="0" applyAlignment="0" applyProtection="0"/>
  </cellStyleXfs>
  <cellXfs count="230"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wrapText="1"/>
    </xf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/>
    <xf numFmtId="0" fontId="2" fillId="0" borderId="11" xfId="0" applyFont="1" applyBorder="1"/>
    <xf numFmtId="0" fontId="1" fillId="0" borderId="6" xfId="0" applyFont="1" applyBorder="1"/>
    <xf numFmtId="0" fontId="1" fillId="0" borderId="14" xfId="0" applyFont="1" applyBorder="1"/>
    <xf numFmtId="0" fontId="1" fillId="0" borderId="9" xfId="0" applyFont="1" applyBorder="1"/>
    <xf numFmtId="0" fontId="1" fillId="2" borderId="6" xfId="0" applyFont="1" applyFill="1" applyBorder="1"/>
    <xf numFmtId="0" fontId="5" fillId="0" borderId="0" xfId="2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1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6" fillId="0" borderId="0" xfId="2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9" xfId="0" applyFont="1" applyBorder="1" applyAlignment="1">
      <alignment wrapText="1"/>
    </xf>
    <xf numFmtId="164" fontId="1" fillId="0" borderId="14" xfId="1" applyNumberFormat="1" applyFont="1" applyBorder="1"/>
    <xf numFmtId="164" fontId="1" fillId="0" borderId="14" xfId="0" applyNumberFormat="1" applyFont="1" applyBorder="1"/>
    <xf numFmtId="0" fontId="1" fillId="0" borderId="14" xfId="0" applyFont="1" applyFill="1" applyBorder="1"/>
    <xf numFmtId="0" fontId="9" fillId="3" borderId="2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3" borderId="24" xfId="0" applyFont="1" applyFill="1" applyBorder="1" applyAlignment="1">
      <alignment horizontal="justify" vertical="center" wrapText="1"/>
    </xf>
    <xf numFmtId="0" fontId="10" fillId="0" borderId="22" xfId="0" applyFont="1" applyBorder="1" applyAlignment="1">
      <alignment horizontal="justify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9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3" borderId="24" xfId="0" applyFont="1" applyFill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4" fillId="4" borderId="24" xfId="0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43" fontId="1" fillId="0" borderId="14" xfId="1" applyFont="1" applyBorder="1"/>
    <xf numFmtId="43" fontId="1" fillId="0" borderId="0" xfId="1" applyFont="1" applyBorder="1"/>
    <xf numFmtId="43" fontId="1" fillId="0" borderId="5" xfId="1" applyFont="1" applyBorder="1"/>
    <xf numFmtId="164" fontId="1" fillId="0" borderId="9" xfId="1" applyNumberFormat="1" applyFont="1" applyBorder="1"/>
    <xf numFmtId="0" fontId="5" fillId="0" borderId="14" xfId="0" applyFont="1" applyFill="1" applyBorder="1" applyAlignment="1">
      <alignment horizontal="left" vertical="top"/>
    </xf>
    <xf numFmtId="164" fontId="1" fillId="0" borderId="9" xfId="0" applyNumberFormat="1" applyFont="1" applyBorder="1"/>
    <xf numFmtId="164" fontId="1" fillId="0" borderId="6" xfId="1" applyNumberFormat="1" applyFont="1" applyBorder="1"/>
    <xf numFmtId="164" fontId="14" fillId="0" borderId="24" xfId="0" applyNumberFormat="1" applyFont="1" applyBorder="1" applyAlignment="1">
      <alignment vertical="center" wrapText="1"/>
    </xf>
    <xf numFmtId="164" fontId="12" fillId="0" borderId="24" xfId="0" applyNumberFormat="1" applyFont="1" applyBorder="1" applyAlignment="1">
      <alignment vertical="center" wrapText="1"/>
    </xf>
    <xf numFmtId="164" fontId="14" fillId="0" borderId="24" xfId="0" applyNumberFormat="1" applyFont="1" applyBorder="1" applyAlignment="1">
      <alignment vertical="center"/>
    </xf>
    <xf numFmtId="43" fontId="14" fillId="0" borderId="24" xfId="1" applyFont="1" applyBorder="1" applyAlignment="1">
      <alignment vertical="center"/>
    </xf>
    <xf numFmtId="43" fontId="12" fillId="0" borderId="24" xfId="0" applyNumberFormat="1" applyFont="1" applyBorder="1" applyAlignment="1">
      <alignment vertical="center"/>
    </xf>
    <xf numFmtId="0" fontId="18" fillId="0" borderId="0" xfId="2" applyFont="1" applyFill="1" applyBorder="1" applyAlignment="1">
      <alignment horizontal="left" vertical="top"/>
    </xf>
    <xf numFmtId="0" fontId="19" fillId="0" borderId="0" xfId="2" applyFont="1" applyAlignment="1">
      <alignment horizontal="left" vertical="top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/>
    </xf>
    <xf numFmtId="0" fontId="18" fillId="0" borderId="0" xfId="2" applyFont="1" applyFill="1" applyBorder="1" applyAlignment="1">
      <alignment horizontal="left" vertical="top" wrapText="1"/>
    </xf>
    <xf numFmtId="164" fontId="18" fillId="0" borderId="0" xfId="3" applyNumberFormat="1" applyFont="1" applyFill="1" applyBorder="1" applyAlignment="1">
      <alignment horizontal="left" vertical="top"/>
    </xf>
    <xf numFmtId="164" fontId="18" fillId="0" borderId="0" xfId="3" applyNumberFormat="1" applyFont="1" applyFill="1" applyBorder="1" applyAlignment="1">
      <alignment horizontal="left" vertical="top" wrapText="1"/>
    </xf>
    <xf numFmtId="49" fontId="20" fillId="0" borderId="0" xfId="2" applyNumberFormat="1" applyFont="1" applyFill="1" applyBorder="1" applyAlignment="1">
      <alignment horizontal="center" vertical="top" shrinkToFit="1"/>
    </xf>
    <xf numFmtId="164" fontId="18" fillId="0" borderId="0" xfId="3" applyNumberFormat="1" applyFont="1" applyFill="1" applyBorder="1" applyAlignment="1">
      <alignment horizontal="left"/>
    </xf>
    <xf numFmtId="164" fontId="1" fillId="0" borderId="14" xfId="1" applyNumberFormat="1" applyFont="1" applyFill="1" applyBorder="1"/>
    <xf numFmtId="164" fontId="1" fillId="0" borderId="14" xfId="0" applyNumberFormat="1" applyFont="1" applyFill="1" applyBorder="1"/>
    <xf numFmtId="0" fontId="1" fillId="0" borderId="14" xfId="0" applyFont="1" applyFill="1" applyBorder="1" applyAlignment="1">
      <alignment wrapText="1"/>
    </xf>
    <xf numFmtId="0" fontId="0" fillId="0" borderId="0" xfId="0" applyFill="1"/>
    <xf numFmtId="0" fontId="2" fillId="0" borderId="14" xfId="0" applyFont="1" applyFill="1" applyBorder="1" applyAlignment="1">
      <alignment wrapText="1"/>
    </xf>
    <xf numFmtId="0" fontId="1" fillId="0" borderId="0" xfId="0" applyFont="1" applyFill="1"/>
    <xf numFmtId="0" fontId="2" fillId="0" borderId="6" xfId="0" applyFont="1" applyFill="1" applyBorder="1" applyAlignment="1">
      <alignment wrapText="1"/>
    </xf>
    <xf numFmtId="164" fontId="14" fillId="0" borderId="24" xfId="0" applyNumberFormat="1" applyFont="1" applyFill="1" applyBorder="1" applyAlignment="1">
      <alignment vertical="center" wrapText="1"/>
    </xf>
    <xf numFmtId="164" fontId="14" fillId="0" borderId="24" xfId="1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5" xfId="0" applyFont="1" applyFill="1" applyBorder="1"/>
    <xf numFmtId="164" fontId="1" fillId="0" borderId="6" xfId="1" applyNumberFormat="1" applyFont="1" applyFill="1" applyBorder="1"/>
    <xf numFmtId="164" fontId="19" fillId="0" borderId="0" xfId="2" applyNumberFormat="1" applyFont="1" applyAlignment="1">
      <alignment horizontal="left" vertical="top"/>
    </xf>
    <xf numFmtId="164" fontId="19" fillId="0" borderId="0" xfId="2" applyNumberFormat="1" applyFont="1" applyFill="1" applyAlignment="1">
      <alignment horizontal="left" vertical="top"/>
    </xf>
    <xf numFmtId="0" fontId="19" fillId="0" borderId="0" xfId="2" applyFont="1" applyFill="1" applyAlignment="1">
      <alignment horizontal="left" vertical="top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64" fontId="12" fillId="0" borderId="24" xfId="0" applyNumberFormat="1" applyFont="1" applyBorder="1" applyAlignment="1">
      <alignment vertical="center"/>
    </xf>
    <xf numFmtId="43" fontId="11" fillId="0" borderId="24" xfId="1" applyFont="1" applyBorder="1" applyAlignment="1">
      <alignment horizontal="justify" vertical="center" wrapText="1"/>
    </xf>
    <xf numFmtId="164" fontId="1" fillId="0" borderId="9" xfId="1" applyNumberFormat="1" applyFont="1" applyFill="1" applyBorder="1"/>
    <xf numFmtId="0" fontId="24" fillId="0" borderId="0" xfId="0" applyFont="1"/>
    <xf numFmtId="0" fontId="25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/>
    </xf>
    <xf numFmtId="0" fontId="24" fillId="0" borderId="11" xfId="0" applyFont="1" applyBorder="1"/>
    <xf numFmtId="0" fontId="24" fillId="0" borderId="9" xfId="0" applyFont="1" applyBorder="1" applyAlignment="1">
      <alignment horizontal="center" wrapText="1"/>
    </xf>
    <xf numFmtId="0" fontId="28" fillId="0" borderId="1" xfId="0" applyFont="1" applyBorder="1"/>
    <xf numFmtId="0" fontId="24" fillId="0" borderId="6" xfId="0" applyFont="1" applyBorder="1"/>
    <xf numFmtId="0" fontId="24" fillId="0" borderId="2" xfId="0" applyFont="1" applyBorder="1"/>
    <xf numFmtId="0" fontId="24" fillId="0" borderId="4" xfId="0" applyFont="1" applyBorder="1" applyAlignment="1">
      <alignment wrapText="1"/>
    </xf>
    <xf numFmtId="0" fontId="24" fillId="0" borderId="14" xfId="0" applyFont="1" applyBorder="1"/>
    <xf numFmtId="0" fontId="24" fillId="0" borderId="0" xfId="0" applyFont="1" applyBorder="1"/>
    <xf numFmtId="0" fontId="24" fillId="0" borderId="4" xfId="0" applyFont="1" applyBorder="1"/>
    <xf numFmtId="0" fontId="28" fillId="0" borderId="4" xfId="0" applyFont="1" applyBorder="1"/>
    <xf numFmtId="0" fontId="24" fillId="0" borderId="9" xfId="0" applyFont="1" applyBorder="1"/>
    <xf numFmtId="0" fontId="24" fillId="0" borderId="12" xfId="0" applyFont="1" applyBorder="1"/>
    <xf numFmtId="0" fontId="20" fillId="0" borderId="0" xfId="2" applyFont="1" applyFill="1" applyBorder="1" applyAlignment="1">
      <alignment horizontal="center" vertical="top"/>
    </xf>
    <xf numFmtId="43" fontId="18" fillId="0" borderId="0" xfId="1" applyFont="1" applyFill="1" applyBorder="1" applyAlignment="1">
      <alignment horizontal="right" vertical="top"/>
    </xf>
    <xf numFmtId="164" fontId="1" fillId="0" borderId="10" xfId="1" applyNumberFormat="1" applyFont="1" applyBorder="1"/>
    <xf numFmtId="0" fontId="20" fillId="0" borderId="0" xfId="2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0" borderId="27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justify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2" fillId="3" borderId="26" xfId="0" applyFont="1" applyFill="1" applyBorder="1" applyAlignment="1">
      <alignment vertical="center"/>
    </xf>
    <xf numFmtId="0" fontId="12" fillId="3" borderId="27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12" fillId="3" borderId="2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43" fontId="12" fillId="0" borderId="25" xfId="1" applyFont="1" applyBorder="1" applyAlignment="1">
      <alignment vertical="center"/>
    </xf>
    <xf numFmtId="43" fontId="12" fillId="0" borderId="19" xfId="1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8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0" fontId="8" fillId="0" borderId="12" xfId="2" applyFont="1" applyFill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10014</xdr:colOff>
      <xdr:row>3</xdr:row>
      <xdr:rowOff>98117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9789" cy="5838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410392</xdr:colOff>
      <xdr:row>3</xdr:row>
      <xdr:rowOff>124064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496117</xdr:colOff>
      <xdr:row>3</xdr:row>
      <xdr:rowOff>19289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4</xdr:row>
      <xdr:rowOff>19289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4</xdr:row>
      <xdr:rowOff>28814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zoomScale="145" zoomScaleNormal="145" workbookViewId="0">
      <selection activeCell="E42" sqref="E42"/>
    </sheetView>
  </sheetViews>
  <sheetFormatPr baseColWidth="10" defaultColWidth="9.140625" defaultRowHeight="12.75"/>
  <cols>
    <col min="1" max="1" width="30.140625" style="97" customWidth="1"/>
    <col min="2" max="2" width="9.28515625" style="97" customWidth="1"/>
    <col min="3" max="3" width="8.7109375" style="119" customWidth="1"/>
    <col min="4" max="4" width="25.5703125" style="97" customWidth="1"/>
    <col min="5" max="5" width="8.85546875" style="97" customWidth="1"/>
    <col min="6" max="6" width="9" style="97" customWidth="1"/>
    <col min="7" max="7" width="4.85546875" style="97" customWidth="1"/>
    <col min="8" max="16384" width="9.140625" style="97"/>
  </cols>
  <sheetData>
    <row r="1" spans="1:8">
      <c r="A1" s="96"/>
      <c r="B1" s="96"/>
      <c r="C1" s="96"/>
      <c r="D1" s="96" t="s">
        <v>472</v>
      </c>
      <c r="E1" s="96"/>
      <c r="F1" s="96"/>
      <c r="G1" s="96"/>
    </row>
    <row r="2" spans="1:8">
      <c r="A2" s="96"/>
      <c r="B2" s="96"/>
      <c r="C2" s="96"/>
      <c r="D2" s="96" t="s">
        <v>281</v>
      </c>
      <c r="E2" s="96"/>
      <c r="F2" s="96"/>
      <c r="G2" s="96"/>
    </row>
    <row r="3" spans="1:8">
      <c r="A3" s="96"/>
      <c r="B3" s="96"/>
      <c r="C3" s="96"/>
      <c r="D3" s="96" t="s">
        <v>473</v>
      </c>
      <c r="E3" s="96"/>
      <c r="F3" s="96"/>
      <c r="G3" s="96"/>
    </row>
    <row r="4" spans="1:8">
      <c r="A4" s="96"/>
      <c r="B4" s="96"/>
      <c r="C4" s="96"/>
      <c r="D4" s="96" t="s">
        <v>474</v>
      </c>
      <c r="E4" s="96"/>
      <c r="F4" s="96"/>
      <c r="G4" s="96"/>
    </row>
    <row r="5" spans="1:8">
      <c r="A5" s="96"/>
      <c r="B5" s="96"/>
      <c r="C5" s="96"/>
      <c r="D5" s="96"/>
      <c r="E5" s="96"/>
      <c r="F5" s="96"/>
      <c r="G5" s="96"/>
    </row>
    <row r="6" spans="1:8">
      <c r="A6" s="143" t="s">
        <v>481</v>
      </c>
      <c r="B6" s="143"/>
      <c r="C6" s="143"/>
      <c r="D6" s="143"/>
      <c r="E6" s="143"/>
      <c r="F6" s="143"/>
      <c r="G6" s="96"/>
    </row>
    <row r="7" spans="1:8">
      <c r="A7" s="143" t="s">
        <v>535</v>
      </c>
      <c r="B7" s="143"/>
      <c r="C7" s="143"/>
      <c r="D7" s="143"/>
      <c r="E7" s="143"/>
      <c r="F7" s="143"/>
      <c r="G7" s="96"/>
    </row>
    <row r="8" spans="1:8">
      <c r="A8" s="140"/>
      <c r="B8" s="140"/>
      <c r="C8" s="140"/>
      <c r="D8" s="140"/>
      <c r="E8" s="140"/>
      <c r="F8" s="140"/>
      <c r="G8" s="96"/>
    </row>
    <row r="9" spans="1:8">
      <c r="A9" s="96"/>
      <c r="B9" s="103" t="s">
        <v>529</v>
      </c>
      <c r="C9" s="103" t="s">
        <v>528</v>
      </c>
      <c r="D9" s="96"/>
      <c r="E9" s="103" t="s">
        <v>529</v>
      </c>
      <c r="F9" s="103" t="s">
        <v>528</v>
      </c>
      <c r="G9" s="96"/>
    </row>
    <row r="10" spans="1:8">
      <c r="A10" s="98" t="s">
        <v>475</v>
      </c>
      <c r="B10" s="96"/>
      <c r="C10" s="96"/>
      <c r="D10" s="99" t="s">
        <v>476</v>
      </c>
      <c r="E10" s="96"/>
      <c r="F10" s="96"/>
      <c r="G10" s="96"/>
    </row>
    <row r="11" spans="1:8">
      <c r="A11" s="100" t="s">
        <v>482</v>
      </c>
      <c r="B11" s="96"/>
      <c r="C11" s="96"/>
      <c r="D11" s="96" t="s">
        <v>509</v>
      </c>
      <c r="E11" s="96"/>
      <c r="F11" s="96"/>
      <c r="G11" s="96"/>
    </row>
    <row r="12" spans="1:8">
      <c r="A12" s="100" t="s">
        <v>483</v>
      </c>
      <c r="B12" s="96"/>
      <c r="C12" s="96"/>
      <c r="D12" s="96" t="s">
        <v>510</v>
      </c>
      <c r="E12" s="96"/>
      <c r="F12" s="141">
        <v>46880.6</v>
      </c>
      <c r="G12" s="96"/>
    </row>
    <row r="13" spans="1:8" ht="14.25" customHeight="1">
      <c r="A13" s="100" t="s">
        <v>477</v>
      </c>
      <c r="B13" s="101">
        <v>15500</v>
      </c>
      <c r="C13" s="101">
        <v>13500</v>
      </c>
      <c r="D13" s="102" t="s">
        <v>511</v>
      </c>
      <c r="E13" s="101">
        <v>59549.86</v>
      </c>
      <c r="F13" s="101"/>
      <c r="G13" s="96"/>
    </row>
    <row r="14" spans="1:8">
      <c r="A14" s="100" t="s">
        <v>478</v>
      </c>
      <c r="B14" s="101">
        <v>17422609.59</v>
      </c>
      <c r="C14" s="101">
        <v>11119719</v>
      </c>
      <c r="D14" s="102" t="s">
        <v>512</v>
      </c>
      <c r="E14" s="101">
        <v>96282.11</v>
      </c>
      <c r="F14" s="101">
        <v>-22138</v>
      </c>
      <c r="G14" s="96"/>
    </row>
    <row r="15" spans="1:8" ht="25.5">
      <c r="A15" s="100" t="s">
        <v>484</v>
      </c>
      <c r="B15" s="101">
        <v>0</v>
      </c>
      <c r="C15" s="101">
        <v>0</v>
      </c>
      <c r="D15" s="102" t="s">
        <v>513</v>
      </c>
      <c r="E15" s="101">
        <v>5594775.04</v>
      </c>
      <c r="F15" s="101">
        <v>4145781</v>
      </c>
      <c r="G15" s="96"/>
    </row>
    <row r="16" spans="1:8" ht="25.5">
      <c r="A16" s="100" t="s">
        <v>485</v>
      </c>
      <c r="B16" s="101">
        <v>719659.18</v>
      </c>
      <c r="C16" s="101">
        <v>719659.18</v>
      </c>
      <c r="D16" s="102" t="s">
        <v>514</v>
      </c>
      <c r="E16" s="101">
        <v>854716.79</v>
      </c>
      <c r="F16" s="101">
        <v>816646</v>
      </c>
      <c r="G16" s="96"/>
    </row>
    <row r="17" spans="1:9">
      <c r="A17" s="100" t="s">
        <v>486</v>
      </c>
      <c r="B17" s="101"/>
      <c r="C17" s="101"/>
      <c r="D17" s="102" t="s">
        <v>515</v>
      </c>
      <c r="E17" s="101"/>
      <c r="F17" s="101"/>
      <c r="G17" s="96"/>
    </row>
    <row r="18" spans="1:9" ht="25.5">
      <c r="A18" s="100" t="s">
        <v>487</v>
      </c>
      <c r="B18" s="101">
        <v>162152023.65000001</v>
      </c>
      <c r="C18" s="101">
        <v>162084680</v>
      </c>
      <c r="D18" s="102" t="s">
        <v>516</v>
      </c>
      <c r="E18" s="101">
        <v>0</v>
      </c>
      <c r="F18" s="101">
        <v>0</v>
      </c>
      <c r="G18" s="96"/>
    </row>
    <row r="19" spans="1:9">
      <c r="A19" s="100" t="s">
        <v>488</v>
      </c>
      <c r="B19" s="101">
        <v>18036.28</v>
      </c>
      <c r="C19" s="101">
        <v>29067</v>
      </c>
      <c r="D19" s="102" t="s">
        <v>517</v>
      </c>
      <c r="E19" s="101">
        <f>SUM(E13:E18)</f>
        <v>6605323.7999999998</v>
      </c>
      <c r="F19" s="101">
        <f>SUM(F12:F17)</f>
        <v>4987169.5999999996</v>
      </c>
      <c r="G19" s="96"/>
      <c r="H19" s="97">
        <v>4987170</v>
      </c>
      <c r="I19" s="117">
        <f>+F19-H19</f>
        <v>-0.40000000037252903</v>
      </c>
    </row>
    <row r="20" spans="1:9">
      <c r="A20" s="100" t="s">
        <v>489</v>
      </c>
      <c r="B20" s="101">
        <v>6783</v>
      </c>
      <c r="C20" s="101">
        <v>10629</v>
      </c>
      <c r="D20" s="102" t="s">
        <v>518</v>
      </c>
      <c r="E20" s="101">
        <f>E19</f>
        <v>6605323.7999999998</v>
      </c>
      <c r="F20" s="101">
        <f>F19</f>
        <v>4987169.5999999996</v>
      </c>
      <c r="G20" s="96"/>
    </row>
    <row r="21" spans="1:9">
      <c r="A21" s="100" t="s">
        <v>490</v>
      </c>
      <c r="B21" s="101"/>
      <c r="C21" s="101"/>
      <c r="D21" s="102" t="s">
        <v>519</v>
      </c>
      <c r="E21" s="101"/>
      <c r="F21" s="101"/>
      <c r="G21" s="96"/>
    </row>
    <row r="22" spans="1:9" ht="27.75" customHeight="1">
      <c r="A22" s="100" t="s">
        <v>491</v>
      </c>
      <c r="B22" s="101">
        <v>0</v>
      </c>
      <c r="C22" s="101">
        <v>0</v>
      </c>
      <c r="D22" s="102" t="s">
        <v>520</v>
      </c>
      <c r="E22" s="101"/>
      <c r="F22" s="101"/>
      <c r="G22" s="96"/>
    </row>
    <row r="23" spans="1:9">
      <c r="A23" s="100" t="s">
        <v>492</v>
      </c>
      <c r="B23" s="101">
        <f>SUM(B13:B22)</f>
        <v>180334611.70000002</v>
      </c>
      <c r="C23" s="101">
        <f>SUM(C13:C22)</f>
        <v>173977254.18000001</v>
      </c>
      <c r="D23" s="102" t="s">
        <v>521</v>
      </c>
      <c r="E23" s="101"/>
      <c r="F23" s="101"/>
      <c r="G23" s="96"/>
    </row>
    <row r="24" spans="1:9">
      <c r="A24" s="100" t="s">
        <v>493</v>
      </c>
      <c r="B24" s="101"/>
      <c r="C24" s="101"/>
      <c r="D24" s="102" t="s">
        <v>522</v>
      </c>
      <c r="E24" s="101">
        <v>50262355.640000001</v>
      </c>
      <c r="F24" s="101">
        <v>25591207</v>
      </c>
      <c r="G24" s="96"/>
    </row>
    <row r="25" spans="1:9">
      <c r="A25" s="100" t="s">
        <v>494</v>
      </c>
      <c r="B25" s="101">
        <v>27946381.449999999</v>
      </c>
      <c r="C25" s="101">
        <v>504879</v>
      </c>
      <c r="D25" s="102" t="s">
        <v>523</v>
      </c>
      <c r="E25" s="101">
        <v>406775700.80000001</v>
      </c>
      <c r="F25" s="101">
        <v>400259311</v>
      </c>
      <c r="G25" s="96"/>
    </row>
    <row r="26" spans="1:9">
      <c r="A26" s="100" t="s">
        <v>495</v>
      </c>
      <c r="B26" s="101">
        <v>7508512.2800000003</v>
      </c>
      <c r="C26" s="101">
        <v>6891837</v>
      </c>
      <c r="D26" s="102" t="s">
        <v>524</v>
      </c>
      <c r="E26" s="101">
        <f>SUM(E24:E25)</f>
        <v>457038056.44</v>
      </c>
      <c r="F26" s="101">
        <f>SUM(F24:F25)</f>
        <v>425850518</v>
      </c>
      <c r="G26" s="96"/>
    </row>
    <row r="27" spans="1:9" ht="25.5">
      <c r="A27" s="100" t="s">
        <v>496</v>
      </c>
      <c r="B27" s="101"/>
      <c r="C27" s="101"/>
      <c r="D27" s="102" t="s">
        <v>525</v>
      </c>
      <c r="E27" s="101">
        <f>E26</f>
        <v>457038056.44</v>
      </c>
      <c r="F27" s="101">
        <f>F26</f>
        <v>425850518</v>
      </c>
      <c r="G27" s="96"/>
    </row>
    <row r="28" spans="1:9" ht="25.5">
      <c r="A28" s="100" t="s">
        <v>479</v>
      </c>
      <c r="B28" s="101">
        <v>234865740</v>
      </c>
      <c r="C28" s="101">
        <v>234865740</v>
      </c>
      <c r="D28" s="102" t="s">
        <v>526</v>
      </c>
      <c r="E28" s="104">
        <f>E20+E27</f>
        <v>463643380.24000001</v>
      </c>
      <c r="F28" s="104">
        <f>F20+F27</f>
        <v>430837687.60000002</v>
      </c>
      <c r="G28" s="96"/>
    </row>
    <row r="29" spans="1:9" ht="13.5" customHeight="1">
      <c r="A29" s="100" t="s">
        <v>497</v>
      </c>
      <c r="B29" s="101">
        <v>9836664.6600000001</v>
      </c>
      <c r="C29" s="101">
        <v>9836664.6600000001</v>
      </c>
      <c r="G29" s="96"/>
    </row>
    <row r="30" spans="1:9">
      <c r="A30" s="100" t="s">
        <v>498</v>
      </c>
      <c r="B30" s="101"/>
      <c r="C30" s="101"/>
      <c r="D30" s="101"/>
      <c r="E30" s="101"/>
      <c r="F30" s="101"/>
      <c r="G30" s="96"/>
    </row>
    <row r="31" spans="1:9">
      <c r="A31" s="100" t="s">
        <v>499</v>
      </c>
      <c r="B31" s="101">
        <v>151215581.37</v>
      </c>
      <c r="C31" s="101">
        <v>147626111</v>
      </c>
      <c r="D31" s="101"/>
      <c r="E31" s="101"/>
      <c r="F31" s="101"/>
      <c r="G31" s="96"/>
    </row>
    <row r="32" spans="1:9">
      <c r="A32" s="100" t="s">
        <v>500</v>
      </c>
      <c r="B32" s="101">
        <v>40630636.060000002</v>
      </c>
      <c r="C32" s="101">
        <v>40059156.93</v>
      </c>
      <c r="D32" s="101"/>
      <c r="E32" s="101"/>
      <c r="F32" s="101"/>
      <c r="G32" s="96"/>
    </row>
    <row r="33" spans="1:7">
      <c r="A33" s="100" t="s">
        <v>501</v>
      </c>
      <c r="B33" s="101">
        <v>161198.19</v>
      </c>
      <c r="C33" s="101">
        <v>161198.19</v>
      </c>
      <c r="D33" s="101"/>
      <c r="E33" s="101"/>
      <c r="F33" s="101"/>
      <c r="G33" s="96"/>
    </row>
    <row r="34" spans="1:7">
      <c r="A34" s="100" t="s">
        <v>502</v>
      </c>
      <c r="B34" s="101">
        <v>4180744.14</v>
      </c>
      <c r="C34" s="101">
        <v>3924616.14</v>
      </c>
      <c r="D34" s="101"/>
      <c r="E34" s="101"/>
      <c r="F34" s="101"/>
      <c r="G34" s="96"/>
    </row>
    <row r="35" spans="1:7">
      <c r="A35" s="100" t="s">
        <v>503</v>
      </c>
      <c r="B35" s="101"/>
      <c r="C35" s="101"/>
      <c r="D35" s="101"/>
      <c r="E35" s="101"/>
      <c r="F35" s="101"/>
      <c r="G35" s="96"/>
    </row>
    <row r="36" spans="1:7">
      <c r="A36" s="100" t="s">
        <v>480</v>
      </c>
      <c r="B36" s="101">
        <v>8579464</v>
      </c>
      <c r="C36" s="101">
        <v>8579463.3699999992</v>
      </c>
      <c r="D36" s="101"/>
      <c r="E36" s="101"/>
      <c r="F36" s="101"/>
      <c r="G36" s="96"/>
    </row>
    <row r="37" spans="1:7" ht="25.5">
      <c r="A37" s="100" t="s">
        <v>504</v>
      </c>
      <c r="B37" s="101"/>
      <c r="C37" s="101"/>
      <c r="D37" s="101"/>
      <c r="E37" s="101"/>
      <c r="F37" s="101"/>
      <c r="G37" s="96"/>
    </row>
    <row r="38" spans="1:7">
      <c r="A38" s="100" t="s">
        <v>505</v>
      </c>
      <c r="B38" s="101">
        <v>-3601234.77</v>
      </c>
      <c r="C38" s="101">
        <v>-3601235</v>
      </c>
      <c r="D38" s="101"/>
      <c r="E38" s="101"/>
      <c r="F38" s="101"/>
      <c r="G38" s="96"/>
    </row>
    <row r="39" spans="1:7">
      <c r="A39" s="100" t="s">
        <v>506</v>
      </c>
      <c r="B39" s="101">
        <v>-198014918.94</v>
      </c>
      <c r="C39" s="101">
        <v>-191987997</v>
      </c>
      <c r="D39" s="101"/>
      <c r="E39" s="101"/>
      <c r="F39" s="101"/>
      <c r="G39" s="96"/>
    </row>
    <row r="40" spans="1:7">
      <c r="A40" s="100" t="s">
        <v>507</v>
      </c>
      <c r="B40" s="101">
        <f>SUM(B25:B39)</f>
        <v>283308768.44000006</v>
      </c>
      <c r="C40" s="101">
        <f>SUM(C25:C39)</f>
        <v>256860434.28999996</v>
      </c>
      <c r="D40" s="101"/>
      <c r="E40" s="101"/>
      <c r="F40" s="101"/>
      <c r="G40" s="96"/>
    </row>
    <row r="41" spans="1:7">
      <c r="A41" s="100" t="s">
        <v>508</v>
      </c>
      <c r="B41" s="101">
        <f>B23+B40</f>
        <v>463643380.1400001</v>
      </c>
      <c r="C41" s="101">
        <f>C23+C40</f>
        <v>430837688.46999997</v>
      </c>
      <c r="D41" s="101"/>
      <c r="E41" s="101"/>
      <c r="F41" s="101"/>
      <c r="G41" s="96"/>
    </row>
    <row r="42" spans="1:7">
      <c r="A42" s="96"/>
      <c r="B42" s="96"/>
      <c r="C42" s="96"/>
      <c r="D42" s="101"/>
      <c r="E42" s="101"/>
      <c r="F42" s="101"/>
      <c r="G42" s="96"/>
    </row>
    <row r="43" spans="1:7">
      <c r="B43" s="117"/>
      <c r="C43" s="118"/>
      <c r="D43" s="101"/>
      <c r="E43" s="101"/>
      <c r="F43" s="101"/>
      <c r="G43" s="96"/>
    </row>
    <row r="44" spans="1:7">
      <c r="G44" s="96"/>
    </row>
  </sheetData>
  <mergeCells count="2">
    <mergeCell ref="A6:F6"/>
    <mergeCell ref="A7:F7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ignoredErrors>
    <ignoredError sqref="D9" numberStoredAsText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A14" sqref="A14"/>
    </sheetView>
  </sheetViews>
  <sheetFormatPr baseColWidth="10" defaultRowHeight="15"/>
  <cols>
    <col min="1" max="1" width="44.85546875" style="125" customWidth="1"/>
    <col min="2" max="2" width="10.28515625" style="125" customWidth="1"/>
    <col min="3" max="3" width="7" style="125" customWidth="1"/>
    <col min="4" max="4" width="8.140625" style="125" bestFit="1" customWidth="1"/>
    <col min="5" max="5" width="9" style="125" customWidth="1"/>
    <col min="6" max="6" width="9.85546875" style="125" bestFit="1" customWidth="1"/>
  </cols>
  <sheetData>
    <row r="1" spans="1:6">
      <c r="B1" s="126" t="s">
        <v>530</v>
      </c>
    </row>
    <row r="2" spans="1:6">
      <c r="B2" s="127" t="s">
        <v>281</v>
      </c>
    </row>
    <row r="3" spans="1:6">
      <c r="B3" s="126" t="s">
        <v>531</v>
      </c>
    </row>
    <row r="4" spans="1:6">
      <c r="B4" s="126" t="s">
        <v>532</v>
      </c>
    </row>
    <row r="5" spans="1:6">
      <c r="A5" s="226" t="s">
        <v>310</v>
      </c>
      <c r="B5" s="227"/>
      <c r="C5" s="227"/>
      <c r="D5" s="227"/>
      <c r="E5" s="227"/>
      <c r="F5" s="227"/>
    </row>
    <row r="6" spans="1:6">
      <c r="A6" s="228" t="s">
        <v>311</v>
      </c>
      <c r="B6" s="229"/>
      <c r="C6" s="229"/>
      <c r="D6" s="229"/>
      <c r="E6" s="229"/>
      <c r="F6" s="229"/>
    </row>
    <row r="7" spans="1:6" ht="28.5">
      <c r="A7" s="128"/>
      <c r="B7" s="129" t="s">
        <v>312</v>
      </c>
      <c r="C7" s="129" t="s">
        <v>313</v>
      </c>
      <c r="D7" s="129" t="s">
        <v>314</v>
      </c>
      <c r="E7" s="129" t="s">
        <v>315</v>
      </c>
      <c r="F7" s="129" t="s">
        <v>316</v>
      </c>
    </row>
    <row r="8" spans="1:6">
      <c r="A8" s="130" t="s">
        <v>317</v>
      </c>
      <c r="B8" s="131"/>
      <c r="C8" s="132"/>
      <c r="D8" s="131"/>
      <c r="E8" s="132"/>
      <c r="F8" s="131"/>
    </row>
    <row r="9" spans="1:6" ht="19.5">
      <c r="A9" s="133" t="s">
        <v>465</v>
      </c>
      <c r="B9" s="134"/>
      <c r="C9" s="135"/>
      <c r="D9" s="134"/>
      <c r="E9" s="135"/>
      <c r="F9" s="134"/>
    </row>
    <row r="10" spans="1:6">
      <c r="A10" s="136" t="s">
        <v>318</v>
      </c>
      <c r="B10" s="134"/>
      <c r="C10" s="135"/>
      <c r="D10" s="134"/>
      <c r="E10" s="135"/>
      <c r="F10" s="134"/>
    </row>
    <row r="11" spans="1:6">
      <c r="A11" s="137" t="s">
        <v>319</v>
      </c>
      <c r="B11" s="134"/>
      <c r="C11" s="135"/>
      <c r="D11" s="134"/>
      <c r="E11" s="135"/>
      <c r="F11" s="134"/>
    </row>
    <row r="12" spans="1:6">
      <c r="A12" s="136" t="s">
        <v>320</v>
      </c>
      <c r="B12" s="134"/>
      <c r="C12" s="135"/>
      <c r="D12" s="134"/>
      <c r="E12" s="135"/>
      <c r="F12" s="134"/>
    </row>
    <row r="13" spans="1:6">
      <c r="A13" s="136" t="s">
        <v>321</v>
      </c>
      <c r="B13" s="134"/>
      <c r="C13" s="135"/>
      <c r="D13" s="134"/>
      <c r="E13" s="135"/>
      <c r="F13" s="134"/>
    </row>
    <row r="14" spans="1:6">
      <c r="A14" s="136" t="s">
        <v>322</v>
      </c>
      <c r="B14" s="134"/>
      <c r="C14" s="135"/>
      <c r="D14" s="134"/>
      <c r="E14" s="135"/>
      <c r="F14" s="134"/>
    </row>
    <row r="15" spans="1:6">
      <c r="A15" s="136" t="s">
        <v>323</v>
      </c>
      <c r="B15" s="134"/>
      <c r="C15" s="135"/>
      <c r="D15" s="134"/>
      <c r="E15" s="135"/>
      <c r="F15" s="134"/>
    </row>
    <row r="16" spans="1:6">
      <c r="A16" s="136" t="s">
        <v>324</v>
      </c>
      <c r="B16" s="134"/>
      <c r="C16" s="135"/>
      <c r="D16" s="134"/>
      <c r="E16" s="135"/>
      <c r="F16" s="134"/>
    </row>
    <row r="17" spans="1:6">
      <c r="A17" s="136" t="s">
        <v>321</v>
      </c>
      <c r="B17" s="134"/>
      <c r="C17" s="135"/>
      <c r="D17" s="134"/>
      <c r="E17" s="135"/>
      <c r="F17" s="134"/>
    </row>
    <row r="18" spans="1:6">
      <c r="A18" s="136" t="s">
        <v>322</v>
      </c>
      <c r="B18" s="134"/>
      <c r="C18" s="135"/>
      <c r="D18" s="134"/>
      <c r="E18" s="135"/>
      <c r="F18" s="134"/>
    </row>
    <row r="19" spans="1:6">
      <c r="A19" s="136" t="s">
        <v>323</v>
      </c>
      <c r="B19" s="134"/>
      <c r="C19" s="135"/>
      <c r="D19" s="134"/>
      <c r="E19" s="135"/>
      <c r="F19" s="134"/>
    </row>
    <row r="20" spans="1:6">
      <c r="A20" s="136" t="s">
        <v>325</v>
      </c>
      <c r="B20" s="134"/>
      <c r="C20" s="135"/>
      <c r="D20" s="134"/>
      <c r="E20" s="135"/>
      <c r="F20" s="134"/>
    </row>
    <row r="21" spans="1:6">
      <c r="A21" s="136" t="s">
        <v>326</v>
      </c>
      <c r="B21" s="134"/>
      <c r="C21" s="135"/>
      <c r="D21" s="134"/>
      <c r="E21" s="135"/>
      <c r="F21" s="134"/>
    </row>
    <row r="22" spans="1:6">
      <c r="A22" s="136" t="s">
        <v>327</v>
      </c>
      <c r="B22" s="134"/>
      <c r="C22" s="135"/>
      <c r="D22" s="134"/>
      <c r="E22" s="135"/>
      <c r="F22" s="134"/>
    </row>
    <row r="23" spans="1:6">
      <c r="A23" s="136" t="s">
        <v>328</v>
      </c>
      <c r="B23" s="134"/>
      <c r="C23" s="135"/>
      <c r="D23" s="134"/>
      <c r="E23" s="135"/>
      <c r="F23" s="134"/>
    </row>
    <row r="24" spans="1:6">
      <c r="A24" s="136" t="s">
        <v>329</v>
      </c>
      <c r="B24" s="134"/>
      <c r="C24" s="135"/>
      <c r="D24" s="134"/>
      <c r="E24" s="135"/>
      <c r="F24" s="134"/>
    </row>
    <row r="25" spans="1:6">
      <c r="A25" s="136" t="s">
        <v>330</v>
      </c>
      <c r="B25" s="134"/>
      <c r="C25" s="135"/>
      <c r="D25" s="134"/>
      <c r="E25" s="135"/>
      <c r="F25" s="134"/>
    </row>
    <row r="26" spans="1:6">
      <c r="A26" s="136" t="s">
        <v>331</v>
      </c>
      <c r="B26" s="134"/>
      <c r="C26" s="135"/>
      <c r="D26" s="134"/>
      <c r="E26" s="135"/>
      <c r="F26" s="134"/>
    </row>
    <row r="27" spans="1:6">
      <c r="A27" s="136" t="s">
        <v>332</v>
      </c>
      <c r="B27" s="134"/>
      <c r="C27" s="135"/>
      <c r="D27" s="134"/>
      <c r="E27" s="135"/>
      <c r="F27" s="134"/>
    </row>
    <row r="28" spans="1:6">
      <c r="A28" s="137" t="s">
        <v>333</v>
      </c>
      <c r="B28" s="134"/>
      <c r="C28" s="135"/>
      <c r="D28" s="134"/>
      <c r="E28" s="135"/>
      <c r="F28" s="134"/>
    </row>
    <row r="29" spans="1:6">
      <c r="A29" s="136" t="s">
        <v>334</v>
      </c>
      <c r="B29" s="134"/>
      <c r="C29" s="135"/>
      <c r="D29" s="134"/>
      <c r="E29" s="135"/>
      <c r="F29" s="134"/>
    </row>
    <row r="30" spans="1:6">
      <c r="A30" s="137" t="s">
        <v>335</v>
      </c>
      <c r="B30" s="134"/>
      <c r="C30" s="135"/>
      <c r="D30" s="134"/>
      <c r="E30" s="135"/>
      <c r="F30" s="134"/>
    </row>
    <row r="31" spans="1:6">
      <c r="A31" s="136" t="s">
        <v>320</v>
      </c>
      <c r="B31" s="134"/>
      <c r="C31" s="135"/>
      <c r="D31" s="134"/>
      <c r="E31" s="135"/>
      <c r="F31" s="134"/>
    </row>
    <row r="32" spans="1:6">
      <c r="A32" s="136" t="s">
        <v>324</v>
      </c>
      <c r="B32" s="134"/>
      <c r="C32" s="135"/>
      <c r="D32" s="134"/>
      <c r="E32" s="135"/>
      <c r="F32" s="134"/>
    </row>
    <row r="33" spans="1:6">
      <c r="A33" s="136" t="s">
        <v>336</v>
      </c>
      <c r="B33" s="134"/>
      <c r="C33" s="135"/>
      <c r="D33" s="134"/>
      <c r="E33" s="135"/>
      <c r="F33" s="134"/>
    </row>
    <row r="34" spans="1:6">
      <c r="A34" s="137" t="s">
        <v>337</v>
      </c>
      <c r="B34" s="134"/>
      <c r="C34" s="135"/>
      <c r="D34" s="134"/>
      <c r="E34" s="135"/>
      <c r="F34" s="134"/>
    </row>
    <row r="35" spans="1:6">
      <c r="A35" s="136" t="s">
        <v>338</v>
      </c>
      <c r="B35" s="134"/>
      <c r="C35" s="135"/>
      <c r="D35" s="134"/>
      <c r="E35" s="135"/>
      <c r="F35" s="134"/>
    </row>
    <row r="36" spans="1:6">
      <c r="A36" s="136" t="s">
        <v>339</v>
      </c>
      <c r="B36" s="134"/>
      <c r="C36" s="135"/>
      <c r="D36" s="134"/>
      <c r="E36" s="135"/>
      <c r="F36" s="134"/>
    </row>
    <row r="37" spans="1:6">
      <c r="A37" s="136" t="s">
        <v>340</v>
      </c>
      <c r="B37" s="134"/>
      <c r="C37" s="135"/>
      <c r="D37" s="134"/>
      <c r="E37" s="135"/>
      <c r="F37" s="134"/>
    </row>
    <row r="38" spans="1:6">
      <c r="A38" s="137" t="s">
        <v>341</v>
      </c>
      <c r="B38" s="134"/>
      <c r="C38" s="135"/>
      <c r="D38" s="134"/>
      <c r="E38" s="135"/>
      <c r="F38" s="134"/>
    </row>
    <row r="39" spans="1:6">
      <c r="A39" s="137" t="s">
        <v>342</v>
      </c>
      <c r="B39" s="134"/>
      <c r="C39" s="135"/>
      <c r="D39" s="134"/>
      <c r="E39" s="135"/>
      <c r="F39" s="134"/>
    </row>
    <row r="40" spans="1:6">
      <c r="A40" s="136" t="s">
        <v>343</v>
      </c>
      <c r="B40" s="134"/>
      <c r="C40" s="135"/>
      <c r="D40" s="134"/>
      <c r="E40" s="135"/>
      <c r="F40" s="134"/>
    </row>
    <row r="41" spans="1:6">
      <c r="A41" s="136" t="s">
        <v>344</v>
      </c>
      <c r="B41" s="134"/>
      <c r="C41" s="135"/>
      <c r="D41" s="134"/>
      <c r="E41" s="135"/>
      <c r="F41" s="134"/>
    </row>
    <row r="42" spans="1:6">
      <c r="A42" s="136" t="s">
        <v>345</v>
      </c>
      <c r="B42" s="134"/>
      <c r="C42" s="135"/>
      <c r="D42" s="134"/>
      <c r="E42" s="135"/>
      <c r="F42" s="134"/>
    </row>
    <row r="43" spans="1:6">
      <c r="A43" s="137" t="s">
        <v>346</v>
      </c>
      <c r="B43" s="134"/>
      <c r="C43" s="135"/>
      <c r="D43" s="134"/>
      <c r="E43" s="135"/>
      <c r="F43" s="134"/>
    </row>
    <row r="44" spans="1:6">
      <c r="A44" s="137" t="s">
        <v>347</v>
      </c>
      <c r="B44" s="134"/>
      <c r="C44" s="135"/>
      <c r="D44" s="134"/>
      <c r="E44" s="135"/>
      <c r="F44" s="134"/>
    </row>
    <row r="45" spans="1:6">
      <c r="A45" s="136" t="s">
        <v>348</v>
      </c>
      <c r="B45" s="134"/>
      <c r="C45" s="135"/>
      <c r="D45" s="134"/>
      <c r="E45" s="135"/>
      <c r="F45" s="134"/>
    </row>
    <row r="46" spans="1:6">
      <c r="A46" s="136" t="s">
        <v>345</v>
      </c>
      <c r="B46" s="134"/>
      <c r="C46" s="135"/>
      <c r="D46" s="134"/>
      <c r="E46" s="135"/>
      <c r="F46" s="134"/>
    </row>
    <row r="47" spans="1:6">
      <c r="A47" s="137" t="s">
        <v>349</v>
      </c>
      <c r="B47" s="134"/>
      <c r="C47" s="135"/>
      <c r="D47" s="134"/>
      <c r="E47" s="135"/>
      <c r="F47" s="134"/>
    </row>
    <row r="48" spans="1:6">
      <c r="A48" s="136" t="s">
        <v>344</v>
      </c>
      <c r="B48" s="134"/>
      <c r="C48" s="135"/>
      <c r="D48" s="134"/>
      <c r="E48" s="135"/>
      <c r="F48" s="134"/>
    </row>
    <row r="49" spans="1:6">
      <c r="A49" s="136" t="s">
        <v>350</v>
      </c>
      <c r="B49" s="134"/>
      <c r="C49" s="135"/>
      <c r="D49" s="134"/>
      <c r="E49" s="135"/>
      <c r="F49" s="134"/>
    </row>
    <row r="50" spans="1:6">
      <c r="A50" s="136" t="s">
        <v>351</v>
      </c>
      <c r="B50" s="134"/>
      <c r="C50" s="135"/>
      <c r="D50" s="134"/>
      <c r="E50" s="135"/>
      <c r="F50" s="134"/>
    </row>
    <row r="51" spans="1:6">
      <c r="A51" s="137" t="s">
        <v>352</v>
      </c>
      <c r="B51" s="134"/>
      <c r="C51" s="135"/>
      <c r="D51" s="134"/>
      <c r="E51" s="135"/>
      <c r="F51" s="134"/>
    </row>
    <row r="52" spans="1:6">
      <c r="A52" s="136" t="s">
        <v>348</v>
      </c>
      <c r="B52" s="134"/>
      <c r="C52" s="135"/>
      <c r="D52" s="134"/>
      <c r="E52" s="135"/>
      <c r="F52" s="134"/>
    </row>
    <row r="53" spans="1:6">
      <c r="A53" s="136" t="s">
        <v>345</v>
      </c>
      <c r="B53" s="134"/>
      <c r="C53" s="135"/>
      <c r="D53" s="134"/>
      <c r="E53" s="135"/>
      <c r="F53" s="134"/>
    </row>
    <row r="54" spans="1:6">
      <c r="A54" s="137" t="s">
        <v>353</v>
      </c>
      <c r="B54" s="134"/>
      <c r="C54" s="135"/>
      <c r="D54" s="134"/>
      <c r="E54" s="135"/>
      <c r="F54" s="134"/>
    </row>
    <row r="55" spans="1:6">
      <c r="A55" s="136" t="s">
        <v>354</v>
      </c>
      <c r="B55" s="134"/>
      <c r="C55" s="135"/>
      <c r="D55" s="134"/>
      <c r="E55" s="135"/>
      <c r="F55" s="134"/>
    </row>
    <row r="56" spans="1:6">
      <c r="A56" s="136" t="s">
        <v>355</v>
      </c>
      <c r="B56" s="134"/>
      <c r="C56" s="135"/>
      <c r="D56" s="134"/>
      <c r="E56" s="135"/>
      <c r="F56" s="134"/>
    </row>
    <row r="57" spans="1:6">
      <c r="A57" s="137" t="s">
        <v>356</v>
      </c>
      <c r="B57" s="134"/>
      <c r="C57" s="135"/>
      <c r="D57" s="134"/>
      <c r="E57" s="135"/>
      <c r="F57" s="134"/>
    </row>
    <row r="58" spans="1:6">
      <c r="A58" s="136" t="s">
        <v>357</v>
      </c>
      <c r="B58" s="134"/>
      <c r="C58" s="135"/>
      <c r="D58" s="134"/>
      <c r="E58" s="135"/>
      <c r="F58" s="134"/>
    </row>
    <row r="59" spans="1:6">
      <c r="A59" s="128" t="s">
        <v>358</v>
      </c>
      <c r="B59" s="138"/>
      <c r="C59" s="139"/>
      <c r="D59" s="138"/>
      <c r="E59" s="139"/>
      <c r="F59" s="138"/>
    </row>
  </sheetData>
  <mergeCells count="2">
    <mergeCell ref="A5:F5"/>
    <mergeCell ref="A6:F6"/>
  </mergeCells>
  <printOptions horizontalCentered="1"/>
  <pageMargins left="0.70866141732283472" right="0.70866141732283472" top="0.19685039370078741" bottom="0.19685039370078741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5" workbookViewId="0">
      <selection activeCell="L34" sqref="L34"/>
    </sheetView>
  </sheetViews>
  <sheetFormatPr baseColWidth="10" defaultRowHeight="11.25"/>
  <cols>
    <col min="1" max="1" width="12.7109375" style="7" customWidth="1"/>
    <col min="2" max="2" width="11.42578125" style="7"/>
    <col min="3" max="3" width="10" style="7" customWidth="1"/>
    <col min="4" max="5" width="11.42578125" style="7"/>
    <col min="6" max="6" width="12.5703125" style="7" customWidth="1"/>
    <col min="7" max="7" width="9.140625" style="7" customWidth="1"/>
    <col min="8" max="8" width="9" style="7" customWidth="1"/>
    <col min="9" max="16384" width="11.42578125" style="7"/>
  </cols>
  <sheetData>
    <row r="1" spans="1:9" ht="12.75">
      <c r="D1" s="20" t="s">
        <v>280</v>
      </c>
    </row>
    <row r="2" spans="1:9">
      <c r="D2" s="29" t="s">
        <v>279</v>
      </c>
    </row>
    <row r="3" spans="1:9" ht="12.75">
      <c r="D3" s="20" t="s">
        <v>278</v>
      </c>
    </row>
    <row r="4" spans="1:9" ht="16.5" customHeight="1" thickBot="1">
      <c r="D4" s="20" t="s">
        <v>277</v>
      </c>
    </row>
    <row r="5" spans="1:9" ht="12" thickBot="1">
      <c r="A5" s="144" t="s">
        <v>0</v>
      </c>
      <c r="B5" s="145"/>
      <c r="C5" s="145"/>
      <c r="D5" s="145"/>
      <c r="E5" s="145"/>
      <c r="F5" s="145"/>
      <c r="G5" s="145"/>
      <c r="H5" s="145"/>
      <c r="I5" s="146"/>
    </row>
    <row r="6" spans="1:9" ht="12" thickBot="1">
      <c r="A6" s="147" t="s">
        <v>359</v>
      </c>
      <c r="B6" s="148"/>
      <c r="C6" s="148"/>
      <c r="D6" s="148"/>
      <c r="E6" s="148"/>
      <c r="F6" s="148"/>
      <c r="G6" s="148"/>
      <c r="H6" s="148"/>
      <c r="I6" s="149"/>
    </row>
    <row r="7" spans="1:9" ht="12" thickBot="1">
      <c r="A7" s="147" t="s">
        <v>536</v>
      </c>
      <c r="B7" s="148"/>
      <c r="C7" s="148"/>
      <c r="D7" s="148"/>
      <c r="E7" s="148"/>
      <c r="F7" s="148"/>
      <c r="G7" s="148"/>
      <c r="H7" s="148"/>
      <c r="I7" s="149"/>
    </row>
    <row r="8" spans="1:9" ht="12" thickBot="1">
      <c r="A8" s="147" t="s">
        <v>3</v>
      </c>
      <c r="B8" s="148"/>
      <c r="C8" s="148"/>
      <c r="D8" s="148"/>
      <c r="E8" s="148"/>
      <c r="F8" s="148"/>
      <c r="G8" s="148"/>
      <c r="H8" s="148"/>
      <c r="I8" s="149"/>
    </row>
    <row r="9" spans="1:9" ht="51.75" customHeight="1">
      <c r="A9" s="150" t="s">
        <v>360</v>
      </c>
      <c r="B9" s="151"/>
      <c r="C9" s="39" t="s">
        <v>361</v>
      </c>
      <c r="D9" s="154" t="s">
        <v>362</v>
      </c>
      <c r="E9" s="154" t="s">
        <v>363</v>
      </c>
      <c r="F9" s="154" t="s">
        <v>364</v>
      </c>
      <c r="G9" s="39" t="s">
        <v>365</v>
      </c>
      <c r="H9" s="154" t="s">
        <v>367</v>
      </c>
      <c r="I9" s="154" t="s">
        <v>368</v>
      </c>
    </row>
    <row r="10" spans="1:9" ht="42.75" customHeight="1" thickBot="1">
      <c r="A10" s="152"/>
      <c r="B10" s="153"/>
      <c r="C10" s="40" t="s">
        <v>537</v>
      </c>
      <c r="D10" s="155"/>
      <c r="E10" s="155"/>
      <c r="F10" s="155"/>
      <c r="G10" s="40" t="s">
        <v>366</v>
      </c>
      <c r="H10" s="155"/>
      <c r="I10" s="155"/>
    </row>
    <row r="11" spans="1:9">
      <c r="A11" s="160"/>
      <c r="B11" s="161"/>
      <c r="C11" s="41"/>
      <c r="D11" s="41"/>
      <c r="E11" s="41"/>
      <c r="F11" s="41"/>
      <c r="G11" s="41"/>
      <c r="H11" s="41"/>
      <c r="I11" s="41"/>
    </row>
    <row r="12" spans="1:9">
      <c r="A12" s="162" t="s">
        <v>369</v>
      </c>
      <c r="B12" s="163"/>
      <c r="C12" s="42"/>
      <c r="D12" s="42"/>
      <c r="E12" s="42"/>
      <c r="F12" s="42"/>
      <c r="G12" s="42"/>
      <c r="H12" s="42"/>
      <c r="I12" s="42"/>
    </row>
    <row r="13" spans="1:9">
      <c r="A13" s="162" t="s">
        <v>370</v>
      </c>
      <c r="B13" s="163"/>
      <c r="C13" s="41"/>
      <c r="D13" s="41"/>
      <c r="E13" s="41"/>
      <c r="F13" s="41"/>
      <c r="G13" s="41"/>
      <c r="H13" s="41"/>
      <c r="I13" s="41"/>
    </row>
    <row r="14" spans="1:9" ht="15" customHeight="1">
      <c r="A14" s="165" t="s">
        <v>371</v>
      </c>
      <c r="B14" s="166"/>
      <c r="C14" s="41"/>
      <c r="D14" s="41"/>
      <c r="E14" s="41"/>
      <c r="F14" s="41"/>
      <c r="G14" s="41"/>
      <c r="H14" s="41"/>
      <c r="I14" s="41"/>
    </row>
    <row r="15" spans="1:9" ht="15" customHeight="1">
      <c r="A15" s="165" t="s">
        <v>372</v>
      </c>
      <c r="B15" s="166"/>
      <c r="C15" s="43"/>
      <c r="D15" s="43"/>
      <c r="E15" s="43"/>
      <c r="F15" s="43"/>
      <c r="G15" s="43"/>
      <c r="H15" s="43"/>
      <c r="I15" s="43"/>
    </row>
    <row r="16" spans="1:9" ht="15" customHeight="1">
      <c r="A16" s="165" t="s">
        <v>373</v>
      </c>
      <c r="B16" s="166"/>
      <c r="C16" s="43"/>
      <c r="D16" s="43"/>
      <c r="E16" s="43"/>
      <c r="F16" s="43"/>
      <c r="G16" s="43"/>
      <c r="H16" s="43"/>
      <c r="I16" s="43"/>
    </row>
    <row r="17" spans="1:9">
      <c r="A17" s="162" t="s">
        <v>374</v>
      </c>
      <c r="B17" s="163"/>
      <c r="C17" s="41"/>
      <c r="D17" s="41"/>
      <c r="E17" s="41"/>
      <c r="F17" s="41"/>
      <c r="G17" s="41"/>
      <c r="H17" s="41"/>
      <c r="I17" s="41"/>
    </row>
    <row r="18" spans="1:9" ht="15" customHeight="1">
      <c r="A18" s="165" t="s">
        <v>375</v>
      </c>
      <c r="B18" s="166"/>
      <c r="C18" s="41"/>
      <c r="D18" s="41"/>
      <c r="E18" s="41"/>
      <c r="F18" s="41"/>
      <c r="G18" s="41"/>
      <c r="H18" s="41"/>
      <c r="I18" s="41"/>
    </row>
    <row r="19" spans="1:9" ht="15" customHeight="1">
      <c r="A19" s="165" t="s">
        <v>376</v>
      </c>
      <c r="B19" s="166"/>
      <c r="C19" s="43"/>
      <c r="D19" s="43"/>
      <c r="E19" s="43"/>
      <c r="F19" s="43"/>
      <c r="G19" s="43"/>
      <c r="H19" s="43"/>
      <c r="I19" s="43"/>
    </row>
    <row r="20" spans="1:9" ht="15" customHeight="1">
      <c r="A20" s="165" t="s">
        <v>377</v>
      </c>
      <c r="B20" s="166"/>
      <c r="C20" s="43"/>
      <c r="D20" s="43"/>
      <c r="E20" s="43"/>
      <c r="F20" s="43"/>
      <c r="G20" s="43"/>
      <c r="H20" s="43"/>
      <c r="I20" s="43"/>
    </row>
    <row r="21" spans="1:9">
      <c r="A21" s="162" t="s">
        <v>378</v>
      </c>
      <c r="B21" s="163"/>
      <c r="C21" s="123"/>
      <c r="D21" s="45"/>
      <c r="E21" s="45"/>
      <c r="F21" s="45"/>
      <c r="G21" s="45"/>
      <c r="H21" s="45"/>
      <c r="I21" s="45"/>
    </row>
    <row r="22" spans="1:9">
      <c r="A22" s="44"/>
      <c r="B22" s="43"/>
      <c r="C22" s="43"/>
      <c r="D22" s="43"/>
      <c r="E22" s="43"/>
      <c r="F22" s="43"/>
      <c r="G22" s="43"/>
      <c r="H22" s="43"/>
      <c r="I22" s="43"/>
    </row>
    <row r="23" spans="1:9" ht="23.25" customHeight="1">
      <c r="A23" s="162" t="s">
        <v>379</v>
      </c>
      <c r="B23" s="163"/>
      <c r="C23" s="41"/>
      <c r="D23" s="41"/>
      <c r="E23" s="41"/>
      <c r="F23" s="41"/>
      <c r="G23" s="41"/>
      <c r="H23" s="41"/>
      <c r="I23" s="41"/>
    </row>
    <row r="24" spans="1:9">
      <c r="A24" s="162"/>
      <c r="B24" s="163"/>
      <c r="C24" s="41"/>
      <c r="D24" s="41"/>
      <c r="E24" s="41"/>
      <c r="F24" s="41"/>
      <c r="G24" s="41"/>
      <c r="H24" s="41"/>
      <c r="I24" s="41"/>
    </row>
    <row r="25" spans="1:9" ht="22.5" customHeight="1">
      <c r="A25" s="162" t="s">
        <v>387</v>
      </c>
      <c r="B25" s="163"/>
      <c r="C25" s="41"/>
      <c r="D25" s="41"/>
      <c r="E25" s="41"/>
      <c r="F25" s="41"/>
      <c r="G25" s="41"/>
      <c r="H25" s="41"/>
      <c r="I25" s="41"/>
    </row>
    <row r="26" spans="1:9">
      <c r="A26" s="156" t="s">
        <v>380</v>
      </c>
      <c r="B26" s="157"/>
      <c r="C26" s="42"/>
      <c r="D26" s="42"/>
      <c r="E26" s="42"/>
      <c r="F26" s="42"/>
      <c r="G26" s="42"/>
      <c r="H26" s="42"/>
      <c r="I26" s="42"/>
    </row>
    <row r="27" spans="1:9">
      <c r="A27" s="156" t="s">
        <v>381</v>
      </c>
      <c r="B27" s="157"/>
      <c r="C27" s="42"/>
      <c r="D27" s="42"/>
      <c r="E27" s="42"/>
      <c r="F27" s="42"/>
      <c r="G27" s="42"/>
      <c r="H27" s="42"/>
      <c r="I27" s="42"/>
    </row>
    <row r="28" spans="1:9">
      <c r="A28" s="156" t="s">
        <v>382</v>
      </c>
      <c r="B28" s="157"/>
      <c r="C28" s="42"/>
      <c r="D28" s="42"/>
      <c r="E28" s="42"/>
      <c r="F28" s="42"/>
      <c r="G28" s="42"/>
      <c r="H28" s="42"/>
      <c r="I28" s="42"/>
    </row>
    <row r="29" spans="1:9">
      <c r="A29" s="158"/>
      <c r="B29" s="159"/>
      <c r="C29" s="42"/>
      <c r="D29" s="42"/>
      <c r="E29" s="42"/>
      <c r="F29" s="42"/>
      <c r="G29" s="42"/>
      <c r="H29" s="42"/>
      <c r="I29" s="42"/>
    </row>
    <row r="30" spans="1:9" ht="37.5" customHeight="1">
      <c r="A30" s="162" t="s">
        <v>383</v>
      </c>
      <c r="B30" s="163"/>
      <c r="C30" s="42"/>
      <c r="D30" s="42"/>
      <c r="E30" s="42"/>
      <c r="F30" s="42"/>
      <c r="G30" s="42"/>
      <c r="H30" s="42"/>
      <c r="I30" s="42"/>
    </row>
    <row r="31" spans="1:9">
      <c r="A31" s="156" t="s">
        <v>384</v>
      </c>
      <c r="B31" s="157"/>
      <c r="C31" s="42"/>
      <c r="D31" s="42"/>
      <c r="E31" s="42"/>
      <c r="F31" s="42"/>
      <c r="G31" s="42"/>
      <c r="H31" s="42"/>
      <c r="I31" s="42"/>
    </row>
    <row r="32" spans="1:9">
      <c r="A32" s="156" t="s">
        <v>385</v>
      </c>
      <c r="B32" s="157"/>
      <c r="C32" s="42"/>
      <c r="D32" s="42"/>
      <c r="E32" s="42"/>
      <c r="F32" s="42"/>
      <c r="G32" s="42"/>
      <c r="H32" s="42"/>
      <c r="I32" s="42"/>
    </row>
    <row r="33" spans="1:9">
      <c r="A33" s="156" t="s">
        <v>386</v>
      </c>
      <c r="B33" s="157"/>
      <c r="C33" s="42"/>
      <c r="D33" s="42"/>
      <c r="E33" s="42"/>
      <c r="F33" s="42"/>
      <c r="G33" s="42"/>
      <c r="H33" s="42"/>
      <c r="I33" s="42"/>
    </row>
    <row r="34" spans="1:9" ht="12" thickBot="1">
      <c r="A34" s="167"/>
      <c r="B34" s="168"/>
      <c r="C34" s="46"/>
      <c r="D34" s="46"/>
      <c r="E34" s="46"/>
      <c r="F34" s="46"/>
      <c r="G34" s="46"/>
      <c r="H34" s="46"/>
      <c r="I34" s="46"/>
    </row>
    <row r="35" spans="1:9" ht="12" thickBot="1"/>
    <row r="36" spans="1:9" ht="22.5">
      <c r="A36" s="154" t="s">
        <v>388</v>
      </c>
      <c r="B36" s="47" t="s">
        <v>389</v>
      </c>
      <c r="C36" s="47" t="s">
        <v>391</v>
      </c>
      <c r="D36" s="47" t="s">
        <v>394</v>
      </c>
      <c r="E36" s="154" t="s">
        <v>396</v>
      </c>
      <c r="F36" s="47" t="s">
        <v>397</v>
      </c>
    </row>
    <row r="37" spans="1:9" ht="22.5">
      <c r="A37" s="164"/>
      <c r="B37" s="39" t="s">
        <v>390</v>
      </c>
      <c r="C37" s="39" t="s">
        <v>392</v>
      </c>
      <c r="D37" s="39" t="s">
        <v>395</v>
      </c>
      <c r="E37" s="164"/>
      <c r="F37" s="39" t="s">
        <v>398</v>
      </c>
    </row>
    <row r="38" spans="1:9" ht="12" thickBot="1">
      <c r="A38" s="155"/>
      <c r="B38" s="48"/>
      <c r="C38" s="40" t="s">
        <v>393</v>
      </c>
      <c r="D38" s="48"/>
      <c r="E38" s="155"/>
      <c r="F38" s="48"/>
    </row>
    <row r="39" spans="1:9" ht="45">
      <c r="A39" s="49" t="s">
        <v>399</v>
      </c>
      <c r="B39" s="43"/>
      <c r="C39" s="43"/>
      <c r="D39" s="43"/>
      <c r="E39" s="43"/>
      <c r="F39" s="43"/>
    </row>
    <row r="40" spans="1:9">
      <c r="A40" s="50" t="s">
        <v>400</v>
      </c>
      <c r="B40" s="43"/>
      <c r="C40" s="43"/>
      <c r="D40" s="43"/>
      <c r="E40" s="43"/>
      <c r="F40" s="43"/>
    </row>
    <row r="41" spans="1:9">
      <c r="A41" s="50" t="s">
        <v>401</v>
      </c>
      <c r="B41" s="43"/>
      <c r="C41" s="43"/>
      <c r="D41" s="43"/>
      <c r="E41" s="43"/>
      <c r="F41" s="43"/>
    </row>
    <row r="42" spans="1:9" ht="12" thickBot="1">
      <c r="A42" s="51" t="s">
        <v>402</v>
      </c>
      <c r="B42" s="52"/>
      <c r="C42" s="52"/>
      <c r="D42" s="52"/>
      <c r="E42" s="52"/>
      <c r="F42" s="52"/>
    </row>
  </sheetData>
  <mergeCells count="35">
    <mergeCell ref="E36:E38"/>
    <mergeCell ref="A14:B14"/>
    <mergeCell ref="A15:B15"/>
    <mergeCell ref="A16:B16"/>
    <mergeCell ref="A18:B18"/>
    <mergeCell ref="A19:B19"/>
    <mergeCell ref="A20:B20"/>
    <mergeCell ref="A30:B30"/>
    <mergeCell ref="A31:B31"/>
    <mergeCell ref="A32:B32"/>
    <mergeCell ref="A33:B33"/>
    <mergeCell ref="A34:B34"/>
    <mergeCell ref="A36:A38"/>
    <mergeCell ref="A24:B24"/>
    <mergeCell ref="A25:B25"/>
    <mergeCell ref="A26:B26"/>
    <mergeCell ref="A27:B27"/>
    <mergeCell ref="A28:B28"/>
    <mergeCell ref="A29:B29"/>
    <mergeCell ref="A11:B11"/>
    <mergeCell ref="A12:B12"/>
    <mergeCell ref="A13:B13"/>
    <mergeCell ref="A17:B17"/>
    <mergeCell ref="A21:B21"/>
    <mergeCell ref="A23:B23"/>
    <mergeCell ref="A5:I5"/>
    <mergeCell ref="A6:I6"/>
    <mergeCell ref="A7:I7"/>
    <mergeCell ref="A8:I8"/>
    <mergeCell ref="A9:B10"/>
    <mergeCell ref="D9:D10"/>
    <mergeCell ref="E9:E10"/>
    <mergeCell ref="F9:F10"/>
    <mergeCell ref="H9:H10"/>
    <mergeCell ref="I9:I10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3" workbookViewId="0">
      <selection activeCell="G19" sqref="G19"/>
    </sheetView>
  </sheetViews>
  <sheetFormatPr baseColWidth="10" defaultRowHeight="15"/>
  <sheetData>
    <row r="1" spans="1:11">
      <c r="D1" s="20" t="s">
        <v>280</v>
      </c>
    </row>
    <row r="2" spans="1:11">
      <c r="D2" s="29" t="s">
        <v>279</v>
      </c>
    </row>
    <row r="3" spans="1:11">
      <c r="D3" s="20" t="s">
        <v>278</v>
      </c>
    </row>
    <row r="4" spans="1:11" ht="15.75" thickBot="1">
      <c r="D4" s="20" t="s">
        <v>277</v>
      </c>
    </row>
    <row r="5" spans="1:11" ht="15.75" thickBot="1">
      <c r="A5" s="169" t="s">
        <v>0</v>
      </c>
      <c r="B5" s="170"/>
      <c r="C5" s="170"/>
      <c r="D5" s="170"/>
      <c r="E5" s="170"/>
      <c r="F5" s="170"/>
      <c r="G5" s="170"/>
      <c r="H5" s="170"/>
      <c r="I5" s="170"/>
      <c r="J5" s="170"/>
      <c r="K5" s="171"/>
    </row>
    <row r="6" spans="1:11" ht="15.75" thickBot="1">
      <c r="A6" s="172" t="s">
        <v>403</v>
      </c>
      <c r="B6" s="173"/>
      <c r="C6" s="173"/>
      <c r="D6" s="173"/>
      <c r="E6" s="173"/>
      <c r="F6" s="173"/>
      <c r="G6" s="173"/>
      <c r="H6" s="173"/>
      <c r="I6" s="173"/>
      <c r="J6" s="173"/>
      <c r="K6" s="174"/>
    </row>
    <row r="7" spans="1:11" ht="15.75" thickBot="1">
      <c r="A7" s="172" t="s">
        <v>536</v>
      </c>
      <c r="B7" s="173"/>
      <c r="C7" s="173"/>
      <c r="D7" s="173"/>
      <c r="E7" s="173"/>
      <c r="F7" s="173"/>
      <c r="G7" s="173"/>
      <c r="H7" s="173"/>
      <c r="I7" s="173"/>
      <c r="J7" s="173"/>
      <c r="K7" s="174"/>
    </row>
    <row r="8" spans="1:11" ht="15.75" thickBot="1">
      <c r="A8" s="172" t="s">
        <v>3</v>
      </c>
      <c r="B8" s="173"/>
      <c r="C8" s="173"/>
      <c r="D8" s="173"/>
      <c r="E8" s="173"/>
      <c r="F8" s="173"/>
      <c r="G8" s="173"/>
      <c r="H8" s="173"/>
      <c r="I8" s="173"/>
      <c r="J8" s="173"/>
      <c r="K8" s="174"/>
    </row>
    <row r="9" spans="1:11" ht="75" thickBot="1">
      <c r="A9" s="53" t="s">
        <v>404</v>
      </c>
      <c r="B9" s="54" t="s">
        <v>405</v>
      </c>
      <c r="C9" s="54" t="s">
        <v>406</v>
      </c>
      <c r="D9" s="54" t="s">
        <v>407</v>
      </c>
      <c r="E9" s="54" t="s">
        <v>408</v>
      </c>
      <c r="F9" s="54" t="s">
        <v>409</v>
      </c>
      <c r="G9" s="54" t="s">
        <v>410</v>
      </c>
      <c r="H9" s="54" t="s">
        <v>411</v>
      </c>
      <c r="I9" s="54" t="s">
        <v>412</v>
      </c>
      <c r="J9" s="54" t="s">
        <v>413</v>
      </c>
      <c r="K9" s="54" t="s">
        <v>414</v>
      </c>
    </row>
    <row r="10" spans="1:11" ht="7.5" customHeight="1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49.5">
      <c r="A11" s="57" t="s">
        <v>415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>
      <c r="A12" s="59" t="s">
        <v>416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>
      <c r="A13" s="59" t="s">
        <v>417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>
      <c r="A14" s="59" t="s">
        <v>418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>
      <c r="A15" s="59" t="s">
        <v>419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ht="5.25" customHeight="1">
      <c r="A16" s="60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ht="24.75">
      <c r="A17" s="57" t="s">
        <v>420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 ht="16.5">
      <c r="A18" s="59" t="s">
        <v>421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ht="16.5">
      <c r="A19" s="59" t="s">
        <v>422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6.5">
      <c r="A20" s="59" t="s">
        <v>423</v>
      </c>
      <c r="B20" s="58"/>
      <c r="C20" s="58"/>
      <c r="D20" s="58"/>
      <c r="E20" s="58"/>
      <c r="F20" s="58"/>
      <c r="G20" s="58"/>
      <c r="H20" s="58"/>
      <c r="I20" s="58"/>
      <c r="J20" s="58" t="s">
        <v>533</v>
      </c>
      <c r="K20" s="58"/>
    </row>
    <row r="21" spans="1:11" ht="16.5">
      <c r="A21" s="59" t="s">
        <v>424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6" customHeight="1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ht="41.25">
      <c r="A23" s="57" t="s">
        <v>425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4.5" customHeight="1" thickBot="1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</row>
  </sheetData>
  <mergeCells count="4">
    <mergeCell ref="A5:K5"/>
    <mergeCell ref="A6:K6"/>
    <mergeCell ref="A7:K7"/>
    <mergeCell ref="A8:K8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8"/>
  <sheetViews>
    <sheetView zoomScale="130" zoomScaleNormal="130" workbookViewId="0">
      <selection activeCell="H15" sqref="H15"/>
    </sheetView>
  </sheetViews>
  <sheetFormatPr baseColWidth="10" defaultRowHeight="15"/>
  <cols>
    <col min="1" max="1" width="30.85546875" customWidth="1"/>
    <col min="2" max="2" width="33.28515625" customWidth="1"/>
  </cols>
  <sheetData>
    <row r="1" spans="1:7">
      <c r="B1" s="20" t="s">
        <v>280</v>
      </c>
    </row>
    <row r="2" spans="1:7">
      <c r="B2" s="29" t="s">
        <v>279</v>
      </c>
    </row>
    <row r="3" spans="1:7">
      <c r="B3" s="20" t="s">
        <v>278</v>
      </c>
    </row>
    <row r="4" spans="1:7">
      <c r="B4" s="20" t="s">
        <v>277</v>
      </c>
    </row>
    <row r="5" spans="1:7">
      <c r="A5" s="197" t="s">
        <v>0</v>
      </c>
      <c r="B5" s="198"/>
      <c r="C5" s="198"/>
      <c r="D5" s="198"/>
      <c r="E5" s="198"/>
    </row>
    <row r="6" spans="1:7">
      <c r="A6" s="197" t="s">
        <v>426</v>
      </c>
      <c r="B6" s="198"/>
      <c r="C6" s="198"/>
      <c r="D6" s="198"/>
      <c r="E6" s="198"/>
    </row>
    <row r="7" spans="1:7">
      <c r="A7" s="197" t="s">
        <v>536</v>
      </c>
      <c r="B7" s="198"/>
      <c r="C7" s="198"/>
      <c r="D7" s="198"/>
      <c r="E7" s="198"/>
    </row>
    <row r="8" spans="1:7" ht="15.75" thickBot="1">
      <c r="A8" s="199" t="s">
        <v>3</v>
      </c>
      <c r="B8" s="200"/>
      <c r="C8" s="200"/>
      <c r="D8" s="200"/>
      <c r="E8" s="200"/>
    </row>
    <row r="9" spans="1:7">
      <c r="A9" s="179" t="s">
        <v>427</v>
      </c>
      <c r="B9" s="180"/>
      <c r="C9" s="63" t="s">
        <v>428</v>
      </c>
      <c r="D9" s="183" t="s">
        <v>9</v>
      </c>
      <c r="E9" s="63" t="s">
        <v>429</v>
      </c>
    </row>
    <row r="10" spans="1:7" ht="15.75" thickBot="1">
      <c r="A10" s="181"/>
      <c r="B10" s="182"/>
      <c r="C10" s="54" t="s">
        <v>6</v>
      </c>
      <c r="D10" s="184"/>
      <c r="E10" s="54" t="s">
        <v>430</v>
      </c>
    </row>
    <row r="11" spans="1:7">
      <c r="A11" s="64"/>
      <c r="B11" s="65"/>
      <c r="C11" s="65"/>
      <c r="D11" s="65"/>
      <c r="E11" s="65"/>
    </row>
    <row r="12" spans="1:7">
      <c r="A12" s="175" t="s">
        <v>431</v>
      </c>
      <c r="B12" s="176"/>
      <c r="C12" s="112">
        <f>C13+C14+C15</f>
        <v>164594208</v>
      </c>
      <c r="D12" s="112">
        <f t="shared" ref="D12:E12" si="0">D13+D14+D15</f>
        <v>157541144.78</v>
      </c>
      <c r="E12" s="112">
        <f t="shared" si="0"/>
        <v>157133458.78</v>
      </c>
    </row>
    <row r="13" spans="1:7">
      <c r="A13" s="177" t="s">
        <v>432</v>
      </c>
      <c r="B13" s="178"/>
      <c r="C13" s="113">
        <v>164594208</v>
      </c>
      <c r="D13" s="113">
        <v>157541144.78</v>
      </c>
      <c r="E13" s="113">
        <v>157133458.78</v>
      </c>
    </row>
    <row r="14" spans="1:7">
      <c r="A14" s="177" t="s">
        <v>433</v>
      </c>
      <c r="B14" s="178"/>
      <c r="C14" s="113"/>
      <c r="D14" s="113"/>
      <c r="E14" s="113"/>
    </row>
    <row r="15" spans="1:7">
      <c r="A15" s="177" t="s">
        <v>434</v>
      </c>
      <c r="B15" s="178"/>
      <c r="C15" s="65"/>
      <c r="D15" s="65"/>
      <c r="E15" s="65"/>
    </row>
    <row r="16" spans="1:7">
      <c r="A16" s="80"/>
      <c r="B16" s="81"/>
      <c r="C16" s="65"/>
      <c r="D16" s="65"/>
      <c r="E16" s="65"/>
    </row>
    <row r="17" spans="1:5">
      <c r="A17" s="175" t="s">
        <v>435</v>
      </c>
      <c r="B17" s="176"/>
      <c r="C17" s="91">
        <f>C18+C19</f>
        <v>164594208</v>
      </c>
      <c r="D17" s="91">
        <f t="shared" ref="D17:E17" si="1">D18+D19</f>
        <v>157541144.78</v>
      </c>
      <c r="E17" s="91">
        <f t="shared" si="1"/>
        <v>157133458.78</v>
      </c>
    </row>
    <row r="18" spans="1:5">
      <c r="A18" s="177" t="s">
        <v>436</v>
      </c>
      <c r="B18" s="178"/>
      <c r="C18" s="113">
        <f>C13</f>
        <v>164594208</v>
      </c>
      <c r="D18" s="113">
        <f>D13</f>
        <v>157541144.78</v>
      </c>
      <c r="E18" s="112">
        <f>E13</f>
        <v>157133458.78</v>
      </c>
    </row>
    <row r="19" spans="1:5">
      <c r="A19" s="177" t="s">
        <v>437</v>
      </c>
      <c r="B19" s="178"/>
      <c r="C19" s="65"/>
      <c r="D19" s="65"/>
      <c r="E19" s="65"/>
    </row>
    <row r="20" spans="1:5">
      <c r="A20" s="80"/>
      <c r="B20" s="81"/>
      <c r="C20" s="65"/>
      <c r="D20" s="65"/>
      <c r="E20" s="65"/>
    </row>
    <row r="21" spans="1:5">
      <c r="A21" s="175" t="s">
        <v>438</v>
      </c>
      <c r="B21" s="176"/>
      <c r="C21" s="66"/>
      <c r="D21" s="65"/>
      <c r="E21" s="65"/>
    </row>
    <row r="22" spans="1:5">
      <c r="A22" s="177" t="s">
        <v>439</v>
      </c>
      <c r="B22" s="178"/>
      <c r="C22" s="66"/>
      <c r="D22" s="65"/>
      <c r="E22" s="65"/>
    </row>
    <row r="23" spans="1:5">
      <c r="A23" s="177" t="s">
        <v>440</v>
      </c>
      <c r="B23" s="178"/>
      <c r="C23" s="66"/>
      <c r="D23" s="65"/>
      <c r="E23" s="65"/>
    </row>
    <row r="24" spans="1:5">
      <c r="A24" s="80"/>
      <c r="B24" s="81"/>
      <c r="C24" s="65"/>
      <c r="D24" s="65"/>
      <c r="E24" s="65"/>
    </row>
    <row r="25" spans="1:5">
      <c r="A25" s="175" t="s">
        <v>441</v>
      </c>
      <c r="B25" s="176"/>
      <c r="C25" s="91">
        <f>C12-C17+C21</f>
        <v>0</v>
      </c>
      <c r="D25" s="91">
        <f t="shared" ref="D25:E25" si="2">D12-D17+D21</f>
        <v>0</v>
      </c>
      <c r="E25" s="91">
        <f t="shared" si="2"/>
        <v>0</v>
      </c>
    </row>
    <row r="26" spans="1:5">
      <c r="A26" s="175" t="s">
        <v>442</v>
      </c>
      <c r="B26" s="176"/>
      <c r="C26" s="91">
        <f>C25-C14</f>
        <v>0</v>
      </c>
      <c r="D26" s="91">
        <f t="shared" ref="D26:E26" si="3">D25-D14</f>
        <v>0</v>
      </c>
      <c r="E26" s="91">
        <f t="shared" si="3"/>
        <v>0</v>
      </c>
    </row>
    <row r="27" spans="1:5">
      <c r="A27" s="175" t="s">
        <v>443</v>
      </c>
      <c r="B27" s="176"/>
      <c r="C27" s="91">
        <f>C26-C21</f>
        <v>0</v>
      </c>
      <c r="D27" s="91">
        <f t="shared" ref="D27:E27" si="4">D26-D21</f>
        <v>0</v>
      </c>
      <c r="E27" s="91">
        <f t="shared" si="4"/>
        <v>0</v>
      </c>
    </row>
    <row r="28" spans="1:5" ht="15.75" thickBot="1">
      <c r="A28" s="67"/>
      <c r="B28" s="68"/>
      <c r="C28" s="68"/>
      <c r="D28" s="68"/>
      <c r="E28" s="68"/>
    </row>
    <row r="29" spans="1:5" ht="15.75" thickBot="1">
      <c r="A29" s="189" t="s">
        <v>121</v>
      </c>
      <c r="B29" s="190"/>
      <c r="C29" s="69" t="s">
        <v>444</v>
      </c>
      <c r="D29" s="69" t="s">
        <v>9</v>
      </c>
      <c r="E29" s="69" t="s">
        <v>10</v>
      </c>
    </row>
    <row r="30" spans="1:5">
      <c r="A30" s="64"/>
      <c r="B30" s="65"/>
      <c r="C30" s="65"/>
      <c r="D30" s="65"/>
      <c r="E30" s="65"/>
    </row>
    <row r="31" spans="1:5">
      <c r="A31" s="175" t="s">
        <v>445</v>
      </c>
      <c r="B31" s="176"/>
      <c r="C31" s="65"/>
      <c r="D31" s="65"/>
      <c r="E31" s="65"/>
    </row>
    <row r="32" spans="1:5">
      <c r="A32" s="177" t="s">
        <v>446</v>
      </c>
      <c r="B32" s="178"/>
      <c r="C32" s="65"/>
      <c r="D32" s="65"/>
      <c r="E32" s="65"/>
    </row>
    <row r="33" spans="1:5">
      <c r="A33" s="177" t="s">
        <v>447</v>
      </c>
      <c r="B33" s="178"/>
      <c r="C33" s="65"/>
      <c r="D33" s="65"/>
      <c r="E33" s="65"/>
    </row>
    <row r="34" spans="1:5">
      <c r="A34" s="80"/>
      <c r="B34" s="81"/>
      <c r="C34" s="65"/>
      <c r="D34" s="65"/>
      <c r="E34" s="65"/>
    </row>
    <row r="35" spans="1:5">
      <c r="A35" s="175" t="s">
        <v>448</v>
      </c>
      <c r="B35" s="176"/>
      <c r="C35" s="92">
        <f>C27+C31</f>
        <v>0</v>
      </c>
      <c r="D35" s="92">
        <f t="shared" ref="D35:E35" si="5">D27+D31</f>
        <v>0</v>
      </c>
      <c r="E35" s="92">
        <f t="shared" si="5"/>
        <v>0</v>
      </c>
    </row>
    <row r="36" spans="1:5" ht="15.75" thickBot="1">
      <c r="A36" s="67"/>
      <c r="B36" s="68"/>
      <c r="C36" s="68"/>
      <c r="D36" s="68"/>
      <c r="E36" s="68"/>
    </row>
    <row r="37" spans="1:5">
      <c r="A37" s="179" t="s">
        <v>121</v>
      </c>
      <c r="B37" s="180"/>
      <c r="C37" s="183" t="s">
        <v>449</v>
      </c>
      <c r="D37" s="185" t="s">
        <v>9</v>
      </c>
      <c r="E37" s="70" t="s">
        <v>429</v>
      </c>
    </row>
    <row r="38" spans="1:5" ht="15.75" thickBot="1">
      <c r="A38" s="181"/>
      <c r="B38" s="182"/>
      <c r="C38" s="184"/>
      <c r="D38" s="186"/>
      <c r="E38" s="71" t="s">
        <v>10</v>
      </c>
    </row>
    <row r="39" spans="1:5">
      <c r="A39" s="72"/>
      <c r="B39" s="73"/>
      <c r="C39" s="73"/>
      <c r="D39" s="73"/>
      <c r="E39" s="73"/>
    </row>
    <row r="40" spans="1:5">
      <c r="A40" s="195" t="s">
        <v>450</v>
      </c>
      <c r="B40" s="196"/>
      <c r="C40" s="73"/>
      <c r="D40" s="73"/>
      <c r="E40" s="73"/>
    </row>
    <row r="41" spans="1:5">
      <c r="A41" s="191" t="s">
        <v>451</v>
      </c>
      <c r="B41" s="192"/>
      <c r="C41" s="73"/>
      <c r="D41" s="73"/>
      <c r="E41" s="73"/>
    </row>
    <row r="42" spans="1:5">
      <c r="A42" s="191" t="s">
        <v>452</v>
      </c>
      <c r="B42" s="192"/>
      <c r="C42" s="73"/>
      <c r="D42" s="73"/>
      <c r="E42" s="73"/>
    </row>
    <row r="43" spans="1:5">
      <c r="A43" s="195" t="s">
        <v>453</v>
      </c>
      <c r="B43" s="196"/>
      <c r="C43" s="73"/>
      <c r="D43" s="73"/>
      <c r="E43" s="73"/>
    </row>
    <row r="44" spans="1:5">
      <c r="A44" s="191" t="s">
        <v>454</v>
      </c>
      <c r="B44" s="192"/>
      <c r="C44" s="73"/>
      <c r="D44" s="73"/>
      <c r="E44" s="73"/>
    </row>
    <row r="45" spans="1:5">
      <c r="A45" s="191" t="s">
        <v>455</v>
      </c>
      <c r="B45" s="192"/>
      <c r="C45" s="73"/>
      <c r="D45" s="73"/>
      <c r="E45" s="73"/>
    </row>
    <row r="46" spans="1:5">
      <c r="A46" s="82"/>
      <c r="B46" s="83"/>
      <c r="C46" s="73"/>
      <c r="D46" s="73"/>
      <c r="E46" s="73"/>
    </row>
    <row r="47" spans="1:5">
      <c r="A47" s="195" t="s">
        <v>456</v>
      </c>
      <c r="B47" s="196"/>
      <c r="C47" s="187">
        <f>C40-C43</f>
        <v>0</v>
      </c>
      <c r="D47" s="187">
        <f t="shared" ref="D47:E47" si="6">D40-D43</f>
        <v>0</v>
      </c>
      <c r="E47" s="187">
        <f t="shared" si="6"/>
        <v>0</v>
      </c>
    </row>
    <row r="48" spans="1:5" ht="15.75" thickBot="1">
      <c r="A48" s="79"/>
      <c r="B48" s="75"/>
      <c r="C48" s="188"/>
      <c r="D48" s="188"/>
      <c r="E48" s="188"/>
    </row>
    <row r="49" spans="1:5">
      <c r="A49" s="179" t="s">
        <v>121</v>
      </c>
      <c r="B49" s="180"/>
      <c r="C49" s="70" t="s">
        <v>428</v>
      </c>
      <c r="D49" s="185" t="s">
        <v>9</v>
      </c>
      <c r="E49" s="70" t="s">
        <v>429</v>
      </c>
    </row>
    <row r="50" spans="1:5" ht="15.75" thickBot="1">
      <c r="A50" s="181"/>
      <c r="B50" s="182"/>
      <c r="C50" s="71" t="s">
        <v>444</v>
      </c>
      <c r="D50" s="186"/>
      <c r="E50" s="71" t="s">
        <v>10</v>
      </c>
    </row>
    <row r="51" spans="1:5">
      <c r="A51" s="193"/>
      <c r="B51" s="194"/>
      <c r="C51" s="73"/>
      <c r="D51" s="73"/>
      <c r="E51" s="73"/>
    </row>
    <row r="52" spans="1:5">
      <c r="A52" s="191" t="s">
        <v>457</v>
      </c>
      <c r="B52" s="192"/>
      <c r="C52" s="93">
        <f>C13</f>
        <v>164594208</v>
      </c>
      <c r="D52" s="93">
        <f t="shared" ref="D52:E52" si="7">D13</f>
        <v>157541144.78</v>
      </c>
      <c r="E52" s="93">
        <f t="shared" si="7"/>
        <v>157133458.78</v>
      </c>
    </row>
    <row r="53" spans="1:5">
      <c r="A53" s="191" t="s">
        <v>458</v>
      </c>
      <c r="B53" s="192"/>
      <c r="C53" s="94">
        <f>C41-C44</f>
        <v>0</v>
      </c>
      <c r="D53" s="94">
        <f t="shared" ref="D53:E53" si="8">D41-D44</f>
        <v>0</v>
      </c>
      <c r="E53" s="94">
        <f t="shared" si="8"/>
        <v>0</v>
      </c>
    </row>
    <row r="54" spans="1:5">
      <c r="A54" s="191" t="s">
        <v>451</v>
      </c>
      <c r="B54" s="192"/>
      <c r="C54" s="73"/>
      <c r="D54" s="73"/>
      <c r="E54" s="73"/>
    </row>
    <row r="55" spans="1:5">
      <c r="A55" s="191" t="s">
        <v>454</v>
      </c>
      <c r="B55" s="192"/>
      <c r="C55" s="73"/>
      <c r="D55" s="73"/>
      <c r="E55" s="73"/>
    </row>
    <row r="56" spans="1:5">
      <c r="A56" s="82"/>
      <c r="B56" s="83"/>
      <c r="C56" s="73"/>
      <c r="D56" s="73"/>
      <c r="E56" s="73"/>
    </row>
    <row r="57" spans="1:5">
      <c r="A57" s="191" t="s">
        <v>436</v>
      </c>
      <c r="B57" s="192"/>
      <c r="C57" s="93">
        <f>C18</f>
        <v>164594208</v>
      </c>
      <c r="D57" s="93">
        <f t="shared" ref="D57:E57" si="9">D18</f>
        <v>157541144.78</v>
      </c>
      <c r="E57" s="93">
        <f t="shared" si="9"/>
        <v>157133458.78</v>
      </c>
    </row>
    <row r="58" spans="1:5">
      <c r="A58" s="82"/>
      <c r="B58" s="83"/>
      <c r="C58" s="73"/>
      <c r="D58" s="73"/>
      <c r="E58" s="73"/>
    </row>
    <row r="59" spans="1:5">
      <c r="A59" s="191" t="s">
        <v>439</v>
      </c>
      <c r="B59" s="192"/>
      <c r="C59" s="76"/>
      <c r="D59" s="73"/>
      <c r="E59" s="73"/>
    </row>
    <row r="60" spans="1:5">
      <c r="A60" s="82"/>
      <c r="B60" s="83"/>
      <c r="C60" s="73"/>
      <c r="D60" s="73"/>
      <c r="E60" s="73"/>
    </row>
    <row r="61" spans="1:5">
      <c r="A61" s="195" t="s">
        <v>459</v>
      </c>
      <c r="B61" s="196"/>
      <c r="C61" s="122">
        <f>C52+C53-C57+C59</f>
        <v>0</v>
      </c>
      <c r="D61" s="95">
        <f t="shared" ref="D61:E61" si="10">D52+D53-D57+D59</f>
        <v>0</v>
      </c>
      <c r="E61" s="95">
        <f t="shared" si="10"/>
        <v>0</v>
      </c>
    </row>
    <row r="62" spans="1:5">
      <c r="A62" s="195" t="s">
        <v>460</v>
      </c>
      <c r="B62" s="196"/>
      <c r="C62" s="122">
        <f>C61-C53</f>
        <v>0</v>
      </c>
      <c r="D62" s="95">
        <f t="shared" ref="D62:E62" si="11">D61-D53</f>
        <v>0</v>
      </c>
      <c r="E62" s="95">
        <f t="shared" si="11"/>
        <v>0</v>
      </c>
    </row>
    <row r="63" spans="1:5" ht="15.75" thickBot="1">
      <c r="A63" s="77"/>
      <c r="B63" s="78"/>
      <c r="C63" s="78"/>
      <c r="D63" s="78"/>
      <c r="E63" s="78"/>
    </row>
    <row r="64" spans="1:5">
      <c r="A64" s="179" t="s">
        <v>121</v>
      </c>
      <c r="B64" s="180"/>
      <c r="C64" s="183" t="s">
        <v>449</v>
      </c>
      <c r="D64" s="185" t="s">
        <v>9</v>
      </c>
      <c r="E64" s="70" t="s">
        <v>429</v>
      </c>
    </row>
    <row r="65" spans="1:5" ht="15.75" thickBot="1">
      <c r="A65" s="181"/>
      <c r="B65" s="182"/>
      <c r="C65" s="184"/>
      <c r="D65" s="186"/>
      <c r="E65" s="71" t="s">
        <v>10</v>
      </c>
    </row>
    <row r="66" spans="1:5">
      <c r="A66" s="193"/>
      <c r="B66" s="194"/>
      <c r="C66" s="73"/>
      <c r="D66" s="73"/>
      <c r="E66" s="73"/>
    </row>
    <row r="67" spans="1:5">
      <c r="A67" s="191" t="s">
        <v>433</v>
      </c>
      <c r="B67" s="192"/>
      <c r="C67" s="73"/>
      <c r="D67" s="73"/>
      <c r="E67" s="73"/>
    </row>
    <row r="68" spans="1:5">
      <c r="A68" s="191" t="s">
        <v>461</v>
      </c>
      <c r="B68" s="192"/>
      <c r="C68" s="73"/>
      <c r="D68" s="73"/>
      <c r="E68" s="73"/>
    </row>
    <row r="69" spans="1:5">
      <c r="A69" s="191" t="s">
        <v>452</v>
      </c>
      <c r="B69" s="192"/>
      <c r="C69" s="73"/>
      <c r="D69" s="73"/>
      <c r="E69" s="73"/>
    </row>
    <row r="70" spans="1:5">
      <c r="A70" s="191" t="s">
        <v>455</v>
      </c>
      <c r="B70" s="192"/>
      <c r="C70" s="73"/>
      <c r="D70" s="73"/>
      <c r="E70" s="73"/>
    </row>
    <row r="71" spans="1:5">
      <c r="A71" s="82"/>
      <c r="B71" s="83"/>
      <c r="C71" s="73"/>
      <c r="D71" s="73"/>
      <c r="E71" s="73"/>
    </row>
    <row r="72" spans="1:5">
      <c r="A72" s="191" t="s">
        <v>462</v>
      </c>
      <c r="B72" s="192"/>
      <c r="C72" s="73"/>
      <c r="D72" s="73"/>
      <c r="E72" s="73"/>
    </row>
    <row r="73" spans="1:5">
      <c r="A73" s="82"/>
      <c r="B73" s="83"/>
      <c r="C73" s="73"/>
      <c r="D73" s="73"/>
      <c r="E73" s="73"/>
    </row>
    <row r="74" spans="1:5">
      <c r="A74" s="191" t="s">
        <v>440</v>
      </c>
      <c r="B74" s="192"/>
      <c r="C74" s="76"/>
      <c r="D74" s="73"/>
      <c r="E74" s="73"/>
    </row>
    <row r="75" spans="1:5">
      <c r="A75" s="82"/>
      <c r="B75" s="83"/>
      <c r="C75" s="73"/>
      <c r="D75" s="73"/>
      <c r="E75" s="73"/>
    </row>
    <row r="76" spans="1:5">
      <c r="A76" s="195" t="s">
        <v>463</v>
      </c>
      <c r="B76" s="196"/>
      <c r="C76" s="74"/>
      <c r="D76" s="74"/>
      <c r="E76" s="74"/>
    </row>
    <row r="77" spans="1:5">
      <c r="A77" s="195" t="s">
        <v>464</v>
      </c>
      <c r="B77" s="196"/>
      <c r="C77" s="201"/>
      <c r="D77" s="201"/>
      <c r="E77" s="201"/>
    </row>
    <row r="78" spans="1:5" ht="15.75" thickBot="1">
      <c r="A78" s="79"/>
      <c r="B78" s="75"/>
      <c r="C78" s="202"/>
      <c r="D78" s="202"/>
      <c r="E78" s="202"/>
    </row>
  </sheetData>
  <mergeCells count="63">
    <mergeCell ref="A77:B77"/>
    <mergeCell ref="A5:E5"/>
    <mergeCell ref="A6:E6"/>
    <mergeCell ref="A7:E7"/>
    <mergeCell ref="A8:E8"/>
    <mergeCell ref="A66:B66"/>
    <mergeCell ref="C77:C78"/>
    <mergeCell ref="D77:D78"/>
    <mergeCell ref="E77:E78"/>
    <mergeCell ref="A67:B67"/>
    <mergeCell ref="A68:B68"/>
    <mergeCell ref="A69:B69"/>
    <mergeCell ref="A70:B70"/>
    <mergeCell ref="A59:B59"/>
    <mergeCell ref="A64:B65"/>
    <mergeCell ref="C64:C65"/>
    <mergeCell ref="D64:D65"/>
    <mergeCell ref="A74:B74"/>
    <mergeCell ref="A76:B76"/>
    <mergeCell ref="E47:E48"/>
    <mergeCell ref="A40:B40"/>
    <mergeCell ref="A41:B41"/>
    <mergeCell ref="A42:B42"/>
    <mergeCell ref="A43:B43"/>
    <mergeCell ref="A44:B44"/>
    <mergeCell ref="A45:B45"/>
    <mergeCell ref="A47:B47"/>
    <mergeCell ref="A72:B72"/>
    <mergeCell ref="A57:B57"/>
    <mergeCell ref="A55:B55"/>
    <mergeCell ref="A61:B61"/>
    <mergeCell ref="A62:B62"/>
    <mergeCell ref="A54:B54"/>
    <mergeCell ref="A49:B50"/>
    <mergeCell ref="D49:D50"/>
    <mergeCell ref="A51:B51"/>
    <mergeCell ref="A52:B52"/>
    <mergeCell ref="A53:B53"/>
    <mergeCell ref="A26:B26"/>
    <mergeCell ref="C37:C38"/>
    <mergeCell ref="D37:D38"/>
    <mergeCell ref="C47:C48"/>
    <mergeCell ref="D47:D48"/>
    <mergeCell ref="A37:B38"/>
    <mergeCell ref="A35:B35"/>
    <mergeCell ref="A27:B27"/>
    <mergeCell ref="A29:B29"/>
    <mergeCell ref="A31:B31"/>
    <mergeCell ref="A33:B33"/>
    <mergeCell ref="A32:B32"/>
    <mergeCell ref="D9:D10"/>
    <mergeCell ref="A12:B12"/>
    <mergeCell ref="A13:B13"/>
    <mergeCell ref="A14:B14"/>
    <mergeCell ref="A15:B15"/>
    <mergeCell ref="A21:B21"/>
    <mergeCell ref="A22:B22"/>
    <mergeCell ref="A23:B23"/>
    <mergeCell ref="A25:B25"/>
    <mergeCell ref="A9:B10"/>
    <mergeCell ref="A17:B17"/>
    <mergeCell ref="A18:B18"/>
    <mergeCell ref="A19:B19"/>
  </mergeCells>
  <printOptions horizontalCentered="1"/>
  <pageMargins left="0.19685039370078741" right="0.19685039370078741" top="0.19685039370078741" bottom="0.19685039370078741" header="0" footer="0"/>
  <pageSetup paperSize="9" scale="6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zoomScale="115" zoomScaleNormal="115" workbookViewId="0">
      <selection activeCell="I6" sqref="I6"/>
    </sheetView>
  </sheetViews>
  <sheetFormatPr baseColWidth="10" defaultRowHeight="11.25"/>
  <cols>
    <col min="1" max="1" width="39.5703125" style="7" customWidth="1"/>
    <col min="2" max="2" width="10.42578125" style="7" bestFit="1" customWidth="1"/>
    <col min="3" max="3" width="10.5703125" style="7" customWidth="1"/>
    <col min="4" max="6" width="9.5703125" style="7" bestFit="1" customWidth="1"/>
    <col min="7" max="7" width="10.140625" style="7" bestFit="1" customWidth="1"/>
    <col min="8" max="16384" width="11.42578125" style="7"/>
  </cols>
  <sheetData>
    <row r="1" spans="1:9">
      <c r="B1" s="214" t="s">
        <v>280</v>
      </c>
      <c r="C1" s="214"/>
      <c r="D1" s="214"/>
    </row>
    <row r="2" spans="1:9">
      <c r="B2" s="215" t="s">
        <v>281</v>
      </c>
      <c r="C2" s="215"/>
      <c r="D2" s="215"/>
    </row>
    <row r="3" spans="1:9">
      <c r="B3" s="214" t="s">
        <v>278</v>
      </c>
      <c r="C3" s="214"/>
      <c r="D3" s="214"/>
    </row>
    <row r="4" spans="1:9">
      <c r="B4" s="216" t="s">
        <v>277</v>
      </c>
      <c r="C4" s="216"/>
      <c r="D4" s="216"/>
    </row>
    <row r="5" spans="1:9">
      <c r="A5" s="205" t="s">
        <v>0</v>
      </c>
      <c r="B5" s="206"/>
      <c r="C5" s="206"/>
      <c r="D5" s="206"/>
      <c r="E5" s="206"/>
      <c r="F5" s="206"/>
      <c r="G5" s="207"/>
    </row>
    <row r="6" spans="1:9">
      <c r="A6" s="208" t="s">
        <v>137</v>
      </c>
      <c r="B6" s="209"/>
      <c r="C6" s="209"/>
      <c r="D6" s="209"/>
      <c r="E6" s="209"/>
      <c r="F6" s="209"/>
      <c r="G6" s="210"/>
    </row>
    <row r="7" spans="1:9">
      <c r="A7" s="208" t="s">
        <v>536</v>
      </c>
      <c r="B7" s="209"/>
      <c r="C7" s="209"/>
      <c r="D7" s="209"/>
      <c r="E7" s="209"/>
      <c r="F7" s="209"/>
      <c r="G7" s="210"/>
    </row>
    <row r="8" spans="1:9">
      <c r="A8" s="211" t="s">
        <v>3</v>
      </c>
      <c r="B8" s="212"/>
      <c r="C8" s="212"/>
      <c r="D8" s="212"/>
      <c r="E8" s="212"/>
      <c r="F8" s="212"/>
      <c r="G8" s="213"/>
    </row>
    <row r="9" spans="1:9">
      <c r="A9" s="203" t="s">
        <v>121</v>
      </c>
      <c r="B9" s="217" t="s">
        <v>138</v>
      </c>
      <c r="C9" s="217"/>
      <c r="D9" s="217"/>
      <c r="E9" s="217"/>
      <c r="F9" s="217"/>
      <c r="G9" s="203" t="s">
        <v>139</v>
      </c>
    </row>
    <row r="10" spans="1:9" ht="33.75">
      <c r="A10" s="204"/>
      <c r="B10" s="21" t="s">
        <v>140</v>
      </c>
      <c r="C10" s="21" t="s">
        <v>7</v>
      </c>
      <c r="D10" s="21" t="s">
        <v>8</v>
      </c>
      <c r="E10" s="21" t="s">
        <v>9</v>
      </c>
      <c r="F10" s="22" t="s">
        <v>141</v>
      </c>
      <c r="G10" s="204"/>
    </row>
    <row r="11" spans="1:9">
      <c r="A11" s="32" t="s">
        <v>142</v>
      </c>
      <c r="B11" s="16"/>
      <c r="C11" s="16"/>
      <c r="D11" s="16"/>
      <c r="E11" s="16"/>
      <c r="F11" s="16"/>
      <c r="G11" s="16"/>
    </row>
    <row r="12" spans="1:9">
      <c r="A12" s="33" t="s">
        <v>143</v>
      </c>
      <c r="B12" s="17"/>
      <c r="C12" s="17"/>
      <c r="D12" s="17"/>
      <c r="E12" s="17"/>
      <c r="F12" s="17"/>
      <c r="G12" s="17"/>
    </row>
    <row r="13" spans="1:9">
      <c r="A13" s="33" t="s">
        <v>144</v>
      </c>
      <c r="B13" s="17"/>
      <c r="C13" s="17"/>
      <c r="D13" s="17"/>
      <c r="E13" s="17"/>
      <c r="F13" s="17"/>
      <c r="G13" s="17"/>
    </row>
    <row r="14" spans="1:9">
      <c r="A14" s="33" t="s">
        <v>145</v>
      </c>
      <c r="B14" s="17"/>
      <c r="C14" s="17"/>
      <c r="D14" s="17"/>
      <c r="E14" s="17"/>
      <c r="F14" s="17"/>
      <c r="G14" s="17"/>
    </row>
    <row r="15" spans="1:9">
      <c r="A15" s="33" t="s">
        <v>146</v>
      </c>
      <c r="B15" s="17"/>
      <c r="C15" s="17"/>
      <c r="D15" s="17"/>
      <c r="E15" s="17"/>
      <c r="F15" s="17"/>
      <c r="G15" s="17"/>
    </row>
    <row r="16" spans="1:9">
      <c r="A16" s="33" t="s">
        <v>147</v>
      </c>
      <c r="B16" s="17"/>
      <c r="C16" s="17"/>
      <c r="D16" s="17"/>
      <c r="E16" s="17"/>
      <c r="F16" s="17"/>
      <c r="G16" s="17"/>
    </row>
    <row r="17" spans="1:7">
      <c r="A17" s="33" t="s">
        <v>148</v>
      </c>
      <c r="B17" s="38"/>
      <c r="C17" s="38"/>
      <c r="D17" s="38"/>
      <c r="E17" s="38"/>
      <c r="F17" s="17"/>
      <c r="G17" s="17"/>
    </row>
    <row r="18" spans="1:7">
      <c r="A18" s="33" t="s">
        <v>149</v>
      </c>
      <c r="B18" s="105">
        <v>74398137</v>
      </c>
      <c r="C18" s="105">
        <v>0</v>
      </c>
      <c r="D18" s="105">
        <f>B18+C18</f>
        <v>74398137</v>
      </c>
      <c r="E18" s="105">
        <v>87431996.040000007</v>
      </c>
      <c r="F18" s="105">
        <v>87024310.040000007</v>
      </c>
      <c r="G18" s="36">
        <f>F18-B18</f>
        <v>12626173.040000007</v>
      </c>
    </row>
    <row r="19" spans="1:7">
      <c r="A19" s="33" t="s">
        <v>150</v>
      </c>
      <c r="B19" s="17"/>
      <c r="C19" s="17"/>
      <c r="D19" s="17"/>
      <c r="E19" s="17"/>
      <c r="F19" s="17"/>
      <c r="G19" s="17"/>
    </row>
    <row r="20" spans="1:7">
      <c r="A20" s="33" t="s">
        <v>151</v>
      </c>
      <c r="B20" s="17"/>
      <c r="C20" s="17"/>
      <c r="D20" s="17"/>
      <c r="E20" s="17"/>
      <c r="F20" s="17"/>
      <c r="G20" s="17"/>
    </row>
    <row r="21" spans="1:7">
      <c r="A21" s="33" t="s">
        <v>152</v>
      </c>
      <c r="B21" s="17"/>
      <c r="C21" s="17"/>
      <c r="D21" s="17"/>
      <c r="E21" s="17"/>
      <c r="F21" s="17"/>
      <c r="G21" s="17"/>
    </row>
    <row r="22" spans="1:7">
      <c r="A22" s="33" t="s">
        <v>153</v>
      </c>
      <c r="B22" s="17"/>
      <c r="C22" s="17"/>
      <c r="D22" s="17"/>
      <c r="E22" s="17"/>
      <c r="F22" s="17"/>
      <c r="G22" s="17"/>
    </row>
    <row r="23" spans="1:7">
      <c r="A23" s="33" t="s">
        <v>154</v>
      </c>
      <c r="B23" s="17"/>
      <c r="C23" s="17"/>
      <c r="D23" s="17"/>
      <c r="E23" s="17"/>
      <c r="F23" s="17"/>
      <c r="G23" s="17"/>
    </row>
    <row r="24" spans="1:7">
      <c r="A24" s="33" t="s">
        <v>155</v>
      </c>
      <c r="B24" s="17"/>
      <c r="C24" s="17"/>
      <c r="D24" s="17"/>
      <c r="E24" s="17"/>
      <c r="F24" s="17"/>
      <c r="G24" s="17"/>
    </row>
    <row r="25" spans="1:7">
      <c r="A25" s="33" t="s">
        <v>156</v>
      </c>
      <c r="B25" s="17"/>
      <c r="C25" s="17"/>
      <c r="D25" s="17"/>
      <c r="E25" s="17"/>
      <c r="F25" s="17"/>
      <c r="G25" s="17"/>
    </row>
    <row r="26" spans="1:7">
      <c r="A26" s="33" t="s">
        <v>157</v>
      </c>
      <c r="B26" s="17"/>
      <c r="C26" s="17"/>
      <c r="D26" s="17"/>
      <c r="E26" s="17"/>
      <c r="F26" s="17"/>
      <c r="G26" s="17"/>
    </row>
    <row r="27" spans="1:7">
      <c r="A27" s="33" t="s">
        <v>158</v>
      </c>
      <c r="B27" s="17"/>
      <c r="C27" s="17"/>
      <c r="D27" s="17"/>
      <c r="E27" s="17"/>
      <c r="F27" s="17"/>
      <c r="G27" s="17"/>
    </row>
    <row r="28" spans="1:7">
      <c r="A28" s="33" t="s">
        <v>159</v>
      </c>
      <c r="B28" s="17"/>
      <c r="C28" s="17"/>
      <c r="D28" s="17"/>
      <c r="E28" s="17"/>
      <c r="F28" s="17"/>
      <c r="G28" s="17"/>
    </row>
    <row r="29" spans="1:7">
      <c r="A29" s="33" t="s">
        <v>160</v>
      </c>
      <c r="B29" s="17"/>
      <c r="C29" s="17"/>
      <c r="D29" s="17"/>
      <c r="E29" s="17"/>
      <c r="F29" s="17"/>
      <c r="G29" s="17"/>
    </row>
    <row r="30" spans="1:7">
      <c r="A30" s="33" t="s">
        <v>161</v>
      </c>
      <c r="B30" s="17"/>
      <c r="C30" s="17"/>
      <c r="D30" s="17"/>
      <c r="E30" s="17"/>
      <c r="F30" s="17"/>
      <c r="G30" s="17"/>
    </row>
    <row r="31" spans="1:7">
      <c r="A31" s="33" t="s">
        <v>162</v>
      </c>
      <c r="B31" s="17"/>
      <c r="C31" s="17"/>
      <c r="D31" s="17"/>
      <c r="E31" s="17"/>
      <c r="F31" s="17"/>
      <c r="G31" s="17"/>
    </row>
    <row r="32" spans="1:7">
      <c r="A32" s="33" t="s">
        <v>163</v>
      </c>
      <c r="B32" s="17"/>
      <c r="C32" s="17"/>
      <c r="D32" s="17"/>
      <c r="E32" s="17"/>
      <c r="F32" s="17"/>
      <c r="G32" s="17"/>
    </row>
    <row r="33" spans="1:7">
      <c r="A33" s="33" t="s">
        <v>164</v>
      </c>
      <c r="B33" s="17"/>
      <c r="C33" s="17"/>
      <c r="D33" s="17"/>
      <c r="E33" s="17"/>
      <c r="F33" s="17"/>
      <c r="G33" s="17"/>
    </row>
    <row r="34" spans="1:7">
      <c r="A34" s="33" t="s">
        <v>165</v>
      </c>
      <c r="B34" s="17"/>
      <c r="C34" s="17"/>
      <c r="D34" s="17"/>
      <c r="E34" s="17"/>
      <c r="F34" s="17"/>
      <c r="G34" s="17"/>
    </row>
    <row r="35" spans="1:7">
      <c r="A35" s="33" t="s">
        <v>166</v>
      </c>
      <c r="B35" s="17"/>
      <c r="C35" s="17"/>
      <c r="D35" s="17"/>
      <c r="E35" s="17"/>
      <c r="F35" s="17"/>
      <c r="G35" s="17"/>
    </row>
    <row r="36" spans="1:7">
      <c r="A36" s="33" t="s">
        <v>167</v>
      </c>
      <c r="B36" s="17"/>
      <c r="C36" s="17"/>
      <c r="D36" s="17"/>
      <c r="E36" s="17"/>
      <c r="F36" s="17"/>
      <c r="G36" s="17"/>
    </row>
    <row r="37" spans="1:7">
      <c r="A37" s="33" t="s">
        <v>168</v>
      </c>
      <c r="B37" s="17"/>
      <c r="C37" s="17"/>
      <c r="D37" s="17"/>
      <c r="E37" s="17"/>
      <c r="F37" s="17"/>
      <c r="G37" s="17"/>
    </row>
    <row r="38" spans="1:7">
      <c r="A38" s="33" t="s">
        <v>169</v>
      </c>
      <c r="B38" s="17"/>
      <c r="C38" s="17"/>
      <c r="D38" s="17"/>
      <c r="E38" s="17"/>
      <c r="F38" s="17"/>
      <c r="G38" s="17"/>
    </row>
    <row r="39" spans="1:7">
      <c r="A39" s="33" t="s">
        <v>170</v>
      </c>
      <c r="B39" s="17"/>
      <c r="C39" s="17"/>
      <c r="D39" s="17"/>
      <c r="E39" s="17"/>
      <c r="F39" s="17"/>
      <c r="G39" s="17"/>
    </row>
    <row r="40" spans="1:7">
      <c r="A40" s="33" t="s">
        <v>171</v>
      </c>
      <c r="B40" s="17"/>
      <c r="C40" s="17"/>
      <c r="D40" s="17"/>
      <c r="E40" s="17"/>
      <c r="F40" s="17"/>
      <c r="G40" s="17"/>
    </row>
    <row r="41" spans="1:7">
      <c r="A41" s="33" t="s">
        <v>172</v>
      </c>
      <c r="B41" s="37">
        <f>B42</f>
        <v>90196071</v>
      </c>
      <c r="C41" s="37">
        <f t="shared" ref="C41:G41" si="0">C42</f>
        <v>707738.04</v>
      </c>
      <c r="D41" s="37">
        <f t="shared" si="0"/>
        <v>90903809.040000007</v>
      </c>
      <c r="E41" s="37">
        <f t="shared" si="0"/>
        <v>70109148.739999995</v>
      </c>
      <c r="F41" s="37">
        <f t="shared" si="0"/>
        <v>70109148.739999995</v>
      </c>
      <c r="G41" s="37">
        <f t="shared" si="0"/>
        <v>-20086922.260000005</v>
      </c>
    </row>
    <row r="42" spans="1:7">
      <c r="A42" s="33" t="s">
        <v>173</v>
      </c>
      <c r="B42" s="105">
        <v>90196071</v>
      </c>
      <c r="C42" s="105">
        <v>707738.04</v>
      </c>
      <c r="D42" s="36">
        <f>B42+C42</f>
        <v>90903809.040000007</v>
      </c>
      <c r="E42" s="105">
        <v>70109148.739999995</v>
      </c>
      <c r="F42" s="105">
        <v>70109148.739999995</v>
      </c>
      <c r="G42" s="36">
        <f>F42-B42</f>
        <v>-20086922.260000005</v>
      </c>
    </row>
    <row r="43" spans="1:7">
      <c r="A43" s="33" t="s">
        <v>174</v>
      </c>
      <c r="B43" s="17"/>
      <c r="C43" s="17"/>
      <c r="D43" s="17"/>
      <c r="E43" s="17"/>
      <c r="F43" s="17"/>
      <c r="G43" s="17"/>
    </row>
    <row r="44" spans="1:7">
      <c r="A44" s="33" t="s">
        <v>175</v>
      </c>
      <c r="B44" s="17"/>
      <c r="C44" s="17"/>
      <c r="D44" s="17"/>
      <c r="E44" s="17"/>
      <c r="F44" s="17"/>
      <c r="G44" s="17"/>
    </row>
    <row r="45" spans="1:7">
      <c r="A45" s="33" t="s">
        <v>176</v>
      </c>
      <c r="B45" s="17"/>
      <c r="C45" s="17"/>
      <c r="D45" s="17"/>
      <c r="E45" s="17"/>
      <c r="F45" s="17"/>
      <c r="G45" s="17"/>
    </row>
    <row r="46" spans="1:7">
      <c r="A46" s="34" t="s">
        <v>177</v>
      </c>
      <c r="B46" s="37">
        <f>B12+B13+B14+B15+B16+B17+B18+B19+B33+B40+B41+B43</f>
        <v>164594208</v>
      </c>
      <c r="C46" s="37">
        <f>C12+C13+C14+C15+C16+C17+C18+C19+C33+C40+C41+C43</f>
        <v>707738.04</v>
      </c>
      <c r="D46" s="37">
        <f t="shared" ref="D46" si="1">D12+D13+D14+D15+D16+D17+D18+D19+D33+D40+D41+D43</f>
        <v>165301946.04000002</v>
      </c>
      <c r="E46" s="37">
        <f>E12+E13+E14+E15+E16+E17+E18+E19+E33+E40+E41+E43</f>
        <v>157541144.78</v>
      </c>
      <c r="F46" s="37">
        <f>F12+F13+F14+F15+F16+F17+F18+F19+F33+F40+F41+F43</f>
        <v>157133458.78</v>
      </c>
      <c r="G46" s="37">
        <f>G12+G13+G14+G15+G16+G17+G18+G19+G33+G40+G41+G43</f>
        <v>-7460749.2199999988</v>
      </c>
    </row>
    <row r="47" spans="1:7">
      <c r="A47" s="34" t="s">
        <v>178</v>
      </c>
      <c r="B47" s="17"/>
      <c r="C47" s="17"/>
      <c r="D47" s="17"/>
      <c r="E47" s="17"/>
      <c r="F47" s="17"/>
      <c r="G47" s="17"/>
    </row>
    <row r="48" spans="1:7">
      <c r="A48" s="34" t="s">
        <v>179</v>
      </c>
      <c r="B48" s="17"/>
      <c r="C48" s="38"/>
      <c r="D48" s="38"/>
      <c r="E48" s="38"/>
      <c r="F48" s="38"/>
      <c r="G48" s="38"/>
    </row>
    <row r="49" spans="1:7">
      <c r="A49" s="33"/>
      <c r="B49" s="17"/>
      <c r="C49" s="38"/>
      <c r="D49" s="38"/>
      <c r="E49" s="38"/>
      <c r="F49" s="38"/>
      <c r="G49" s="38"/>
    </row>
    <row r="50" spans="1:7">
      <c r="A50" s="34" t="s">
        <v>180</v>
      </c>
      <c r="B50" s="17"/>
      <c r="C50" s="17"/>
      <c r="D50" s="17"/>
      <c r="E50" s="17"/>
      <c r="F50" s="17"/>
      <c r="G50" s="17"/>
    </row>
    <row r="51" spans="1:7">
      <c r="A51" s="33" t="s">
        <v>181</v>
      </c>
      <c r="B51" s="17"/>
      <c r="C51" s="17"/>
      <c r="D51" s="17"/>
      <c r="E51" s="17"/>
      <c r="F51" s="17"/>
      <c r="G51" s="17"/>
    </row>
    <row r="52" spans="1:7" ht="22.5">
      <c r="A52" s="33" t="s">
        <v>285</v>
      </c>
      <c r="B52" s="17"/>
      <c r="C52" s="17"/>
      <c r="D52" s="17"/>
      <c r="E52" s="17"/>
      <c r="F52" s="17"/>
      <c r="G52" s="17"/>
    </row>
    <row r="53" spans="1:7" ht="21.75" customHeight="1">
      <c r="A53" s="33" t="s">
        <v>182</v>
      </c>
      <c r="B53" s="17"/>
      <c r="C53" s="17"/>
      <c r="D53" s="17"/>
      <c r="E53" s="17"/>
      <c r="F53" s="17"/>
      <c r="G53" s="17"/>
    </row>
    <row r="54" spans="1:7" ht="22.5">
      <c r="A54" s="33" t="s">
        <v>183</v>
      </c>
      <c r="B54" s="17"/>
      <c r="C54" s="17"/>
      <c r="D54" s="17"/>
      <c r="E54" s="17"/>
      <c r="F54" s="17"/>
      <c r="G54" s="17"/>
    </row>
    <row r="55" spans="1:7" ht="33.75">
      <c r="A55" s="33" t="s">
        <v>286</v>
      </c>
      <c r="B55" s="17"/>
      <c r="C55" s="17"/>
      <c r="D55" s="17"/>
      <c r="E55" s="17"/>
      <c r="F55" s="17"/>
      <c r="G55" s="17"/>
    </row>
    <row r="56" spans="1:7">
      <c r="A56" s="33" t="s">
        <v>184</v>
      </c>
      <c r="B56" s="17"/>
      <c r="C56" s="17"/>
      <c r="D56" s="17"/>
      <c r="E56" s="17"/>
      <c r="F56" s="17"/>
      <c r="G56" s="17"/>
    </row>
    <row r="57" spans="1:7" ht="22.5">
      <c r="A57" s="33" t="s">
        <v>287</v>
      </c>
      <c r="B57" s="17"/>
      <c r="C57" s="17"/>
      <c r="D57" s="17"/>
      <c r="E57" s="17"/>
      <c r="F57" s="17"/>
      <c r="G57" s="17"/>
    </row>
    <row r="58" spans="1:7" ht="22.5">
      <c r="A58" s="33" t="s">
        <v>288</v>
      </c>
      <c r="B58" s="17"/>
      <c r="C58" s="17"/>
      <c r="D58" s="17"/>
      <c r="E58" s="17"/>
      <c r="F58" s="17"/>
      <c r="G58" s="17"/>
    </row>
    <row r="59" spans="1:7" ht="22.5">
      <c r="A59" s="33" t="s">
        <v>289</v>
      </c>
      <c r="B59" s="17"/>
      <c r="C59" s="17"/>
      <c r="D59" s="17"/>
      <c r="E59" s="17"/>
      <c r="F59" s="17"/>
      <c r="G59" s="17"/>
    </row>
    <row r="60" spans="1:7">
      <c r="A60" s="33" t="s">
        <v>185</v>
      </c>
      <c r="B60" s="17"/>
      <c r="C60" s="17"/>
      <c r="D60" s="17"/>
      <c r="E60" s="17"/>
      <c r="F60" s="17"/>
      <c r="G60" s="17"/>
    </row>
    <row r="61" spans="1:7">
      <c r="A61" s="33" t="s">
        <v>186</v>
      </c>
      <c r="B61" s="17"/>
      <c r="C61" s="17"/>
      <c r="D61" s="17"/>
      <c r="E61" s="17"/>
      <c r="F61" s="17"/>
      <c r="G61" s="17"/>
    </row>
    <row r="62" spans="1:7">
      <c r="A62" s="33" t="s">
        <v>187</v>
      </c>
      <c r="B62" s="17"/>
      <c r="C62" s="17"/>
      <c r="D62" s="17"/>
      <c r="E62" s="17"/>
      <c r="F62" s="17"/>
      <c r="G62" s="17"/>
    </row>
    <row r="63" spans="1:7">
      <c r="A63" s="33" t="s">
        <v>188</v>
      </c>
      <c r="B63" s="17"/>
      <c r="C63" s="17"/>
      <c r="D63" s="17"/>
      <c r="E63" s="17"/>
      <c r="F63" s="17"/>
      <c r="G63" s="17"/>
    </row>
    <row r="64" spans="1:7">
      <c r="A64" s="33" t="s">
        <v>189</v>
      </c>
      <c r="B64" s="17"/>
      <c r="C64" s="17"/>
      <c r="D64" s="17"/>
      <c r="E64" s="17"/>
      <c r="F64" s="17"/>
      <c r="G64" s="17"/>
    </row>
    <row r="65" spans="1:7">
      <c r="A65" s="33" t="s">
        <v>190</v>
      </c>
      <c r="B65" s="17"/>
      <c r="C65" s="17"/>
      <c r="D65" s="17"/>
      <c r="E65" s="17"/>
      <c r="F65" s="17"/>
      <c r="G65" s="17"/>
    </row>
    <row r="66" spans="1:7">
      <c r="A66" s="33" t="s">
        <v>191</v>
      </c>
      <c r="B66" s="17"/>
      <c r="C66" s="17"/>
      <c r="D66" s="17"/>
      <c r="E66" s="17"/>
      <c r="F66" s="17"/>
      <c r="G66" s="17"/>
    </row>
    <row r="67" spans="1:7">
      <c r="A67" s="33" t="s">
        <v>192</v>
      </c>
      <c r="B67" s="17"/>
      <c r="C67" s="17"/>
      <c r="D67" s="17"/>
      <c r="E67" s="17"/>
      <c r="F67" s="17"/>
      <c r="G67" s="17"/>
    </row>
    <row r="68" spans="1:7" ht="22.5">
      <c r="A68" s="33" t="s">
        <v>290</v>
      </c>
      <c r="B68" s="17"/>
      <c r="C68" s="17"/>
      <c r="D68" s="17"/>
      <c r="E68" s="17"/>
      <c r="F68" s="17"/>
      <c r="G68" s="17"/>
    </row>
    <row r="69" spans="1:7">
      <c r="A69" s="33" t="s">
        <v>193</v>
      </c>
      <c r="B69" s="17"/>
      <c r="C69" s="17"/>
      <c r="D69" s="17"/>
      <c r="E69" s="17"/>
      <c r="F69" s="17"/>
      <c r="G69" s="17"/>
    </row>
    <row r="70" spans="1:7" ht="22.5">
      <c r="A70" s="34" t="s">
        <v>291</v>
      </c>
      <c r="B70" s="17"/>
      <c r="C70" s="17"/>
      <c r="D70" s="17"/>
      <c r="E70" s="17"/>
      <c r="F70" s="17"/>
      <c r="G70" s="17"/>
    </row>
    <row r="71" spans="1:7">
      <c r="A71" s="34" t="s">
        <v>194</v>
      </c>
      <c r="B71" s="17"/>
      <c r="C71" s="17"/>
      <c r="D71" s="17"/>
      <c r="E71" s="17"/>
      <c r="F71" s="17"/>
      <c r="G71" s="17"/>
    </row>
    <row r="72" spans="1:7">
      <c r="A72" s="33" t="s">
        <v>195</v>
      </c>
      <c r="B72" s="17"/>
      <c r="C72" s="17"/>
      <c r="D72" s="17"/>
      <c r="E72" s="17"/>
      <c r="F72" s="17"/>
      <c r="G72" s="17"/>
    </row>
    <row r="73" spans="1:7">
      <c r="A73" s="34" t="s">
        <v>196</v>
      </c>
      <c r="B73" s="17"/>
      <c r="C73" s="17"/>
      <c r="D73" s="17"/>
      <c r="E73" s="17"/>
      <c r="F73" s="17"/>
      <c r="G73" s="17"/>
    </row>
    <row r="74" spans="1:7">
      <c r="A74" s="34" t="s">
        <v>197</v>
      </c>
      <c r="B74" s="17"/>
      <c r="C74" s="17"/>
      <c r="D74" s="17"/>
      <c r="E74" s="17"/>
      <c r="F74" s="17"/>
      <c r="G74" s="17"/>
    </row>
    <row r="75" spans="1:7" ht="22.5">
      <c r="A75" s="33" t="s">
        <v>292</v>
      </c>
      <c r="B75" s="17"/>
      <c r="C75" s="17"/>
      <c r="D75" s="17"/>
      <c r="E75" s="17"/>
      <c r="F75" s="17"/>
      <c r="G75" s="17"/>
    </row>
    <row r="76" spans="1:7" ht="22.5">
      <c r="A76" s="33" t="s">
        <v>293</v>
      </c>
      <c r="B76" s="17"/>
      <c r="C76" s="17"/>
      <c r="D76" s="17"/>
      <c r="E76" s="17"/>
      <c r="F76" s="17"/>
      <c r="G76" s="17"/>
    </row>
    <row r="77" spans="1:7">
      <c r="A77" s="35" t="s">
        <v>198</v>
      </c>
      <c r="B77" s="18"/>
      <c r="C77" s="18"/>
      <c r="D77" s="18"/>
      <c r="E77" s="18"/>
      <c r="F77" s="18"/>
      <c r="G77" s="18"/>
    </row>
  </sheetData>
  <mergeCells count="11">
    <mergeCell ref="B1:D1"/>
    <mergeCell ref="B2:D2"/>
    <mergeCell ref="B3:D3"/>
    <mergeCell ref="B4:D4"/>
    <mergeCell ref="A9:A10"/>
    <mergeCell ref="B9:F9"/>
    <mergeCell ref="G9:G10"/>
    <mergeCell ref="A5:G5"/>
    <mergeCell ref="A6:G6"/>
    <mergeCell ref="A7:G7"/>
    <mergeCell ref="A8:G8"/>
  </mergeCells>
  <printOptions horizontalCentered="1"/>
  <pageMargins left="0.19685039370078741" right="0.19685039370078741" top="0.19685039370078741" bottom="0.19685039370078741" header="0" footer="0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workbookViewId="0">
      <selection activeCell="F12" sqref="F12"/>
    </sheetView>
  </sheetViews>
  <sheetFormatPr baseColWidth="10" defaultRowHeight="15"/>
  <cols>
    <col min="1" max="1" width="34.5703125" style="7" customWidth="1"/>
    <col min="2" max="2" width="12.28515625" style="110" customWidth="1"/>
    <col min="3" max="3" width="11.7109375" style="7" bestFit="1" customWidth="1"/>
    <col min="4" max="6" width="12.5703125" style="7" bestFit="1" customWidth="1"/>
    <col min="7" max="7" width="12.42578125" style="7" customWidth="1"/>
  </cols>
  <sheetData>
    <row r="1" spans="1:7" ht="11.25" customHeight="1">
      <c r="B1" s="23" t="s">
        <v>280</v>
      </c>
      <c r="C1" s="23"/>
      <c r="D1" s="23"/>
    </row>
    <row r="2" spans="1:7" ht="9.75" customHeight="1">
      <c r="B2" s="215" t="s">
        <v>281</v>
      </c>
      <c r="C2" s="215"/>
      <c r="D2" s="215"/>
    </row>
    <row r="3" spans="1:7" ht="11.25" customHeight="1">
      <c r="B3" s="214" t="s">
        <v>278</v>
      </c>
      <c r="C3" s="214"/>
      <c r="D3" s="214"/>
    </row>
    <row r="4" spans="1:7" ht="12" customHeight="1">
      <c r="B4" s="216" t="s">
        <v>277</v>
      </c>
      <c r="C4" s="216"/>
      <c r="D4" s="216"/>
    </row>
    <row r="5" spans="1:7" ht="11.25" customHeight="1">
      <c r="A5" s="220" t="s">
        <v>0</v>
      </c>
      <c r="B5" s="221"/>
      <c r="C5" s="221"/>
      <c r="D5" s="221"/>
      <c r="E5" s="221"/>
      <c r="F5" s="221"/>
      <c r="G5" s="222"/>
    </row>
    <row r="6" spans="1:7" ht="12" customHeight="1">
      <c r="A6" s="208" t="s">
        <v>1</v>
      </c>
      <c r="B6" s="209"/>
      <c r="C6" s="209"/>
      <c r="D6" s="209"/>
      <c r="E6" s="209"/>
      <c r="F6" s="209"/>
      <c r="G6" s="210"/>
    </row>
    <row r="7" spans="1:7" ht="10.5" customHeight="1">
      <c r="A7" s="208" t="s">
        <v>2</v>
      </c>
      <c r="B7" s="209"/>
      <c r="C7" s="209"/>
      <c r="D7" s="209"/>
      <c r="E7" s="209"/>
      <c r="F7" s="209"/>
      <c r="G7" s="210"/>
    </row>
    <row r="8" spans="1:7" ht="12" customHeight="1">
      <c r="A8" s="208" t="s">
        <v>538</v>
      </c>
      <c r="B8" s="209"/>
      <c r="C8" s="209"/>
      <c r="D8" s="209"/>
      <c r="E8" s="209"/>
      <c r="F8" s="209"/>
      <c r="G8" s="210"/>
    </row>
    <row r="9" spans="1:7" ht="11.25" customHeight="1">
      <c r="A9" s="208" t="s">
        <v>3</v>
      </c>
      <c r="B9" s="209"/>
      <c r="C9" s="209"/>
      <c r="D9" s="209"/>
      <c r="E9" s="209"/>
      <c r="F9" s="209"/>
      <c r="G9" s="210"/>
    </row>
    <row r="10" spans="1:7" ht="9.75" customHeight="1">
      <c r="A10" s="1"/>
      <c r="B10" s="218" t="s">
        <v>4</v>
      </c>
      <c r="C10" s="219"/>
      <c r="D10" s="219"/>
      <c r="E10" s="219"/>
      <c r="F10" s="219"/>
      <c r="G10" s="2"/>
    </row>
    <row r="11" spans="1:7" ht="23.25" customHeight="1">
      <c r="A11" s="3" t="s">
        <v>5</v>
      </c>
      <c r="B11" s="4" t="s">
        <v>6</v>
      </c>
      <c r="C11" s="4" t="s">
        <v>122</v>
      </c>
      <c r="D11" s="4" t="s">
        <v>8</v>
      </c>
      <c r="E11" s="4" t="s">
        <v>9</v>
      </c>
      <c r="F11" s="4" t="s">
        <v>10</v>
      </c>
      <c r="G11" s="6" t="s">
        <v>11</v>
      </c>
    </row>
    <row r="12" spans="1:7" s="108" customFormat="1">
      <c r="A12" s="111" t="s">
        <v>47</v>
      </c>
      <c r="B12" s="116">
        <f t="shared" ref="B12:G12" si="0">B13+B21+B29+B39+B50+B60+B65+B74+B78</f>
        <v>159092381.81999999</v>
      </c>
      <c r="C12" s="116">
        <f t="shared" si="0"/>
        <v>6020264.1200000001</v>
      </c>
      <c r="D12" s="116">
        <f t="shared" si="0"/>
        <v>165112645.94</v>
      </c>
      <c r="E12" s="116">
        <f t="shared" si="0"/>
        <v>103556187.46000001</v>
      </c>
      <c r="F12" s="116">
        <f t="shared" si="0"/>
        <v>103058633.38999999</v>
      </c>
      <c r="G12" s="116">
        <f t="shared" si="0"/>
        <v>61556458.479999989</v>
      </c>
    </row>
    <row r="13" spans="1:7" s="108" customFormat="1" ht="23.25">
      <c r="A13" s="107" t="s">
        <v>48</v>
      </c>
      <c r="B13" s="105">
        <f>B14+B15+B16+B17+B18+B19+B20</f>
        <v>97874617.5</v>
      </c>
      <c r="C13" s="105">
        <f t="shared" ref="C13:G13" si="1">C14+C15+C16+C17+C18+C19+C20</f>
        <v>1247060.2299999997</v>
      </c>
      <c r="D13" s="105">
        <f t="shared" si="1"/>
        <v>99121677.730000004</v>
      </c>
      <c r="E13" s="105">
        <f t="shared" si="1"/>
        <v>73325186.440000013</v>
      </c>
      <c r="F13" s="105">
        <f t="shared" ref="F13" si="2">F14+F15+F16+F17+F18+F19+F20</f>
        <v>73325186.440000013</v>
      </c>
      <c r="G13" s="105">
        <f t="shared" si="1"/>
        <v>25796491.289999995</v>
      </c>
    </row>
    <row r="14" spans="1:7" s="108" customFormat="1" ht="23.25">
      <c r="A14" s="107" t="s">
        <v>49</v>
      </c>
      <c r="B14" s="105">
        <v>35596283.689999998</v>
      </c>
      <c r="C14" s="105">
        <v>3839658.11</v>
      </c>
      <c r="D14" s="105">
        <f>B14+C14</f>
        <v>39435941.799999997</v>
      </c>
      <c r="E14" s="105">
        <v>32296174.23</v>
      </c>
      <c r="F14" s="105">
        <v>32296174.23</v>
      </c>
      <c r="G14" s="105">
        <f>D14-E14</f>
        <v>7139767.5699999966</v>
      </c>
    </row>
    <row r="15" spans="1:7" s="108" customFormat="1" ht="23.25">
      <c r="A15" s="107" t="s">
        <v>50</v>
      </c>
      <c r="B15" s="105">
        <v>35964025.659999996</v>
      </c>
      <c r="C15" s="105">
        <v>1241497.33</v>
      </c>
      <c r="D15" s="105">
        <f t="shared" ref="D15:D20" si="3">B15+C15</f>
        <v>37205522.989999995</v>
      </c>
      <c r="E15" s="105">
        <v>26334658.109999999</v>
      </c>
      <c r="F15" s="105">
        <v>26334658.109999999</v>
      </c>
      <c r="G15" s="105">
        <f t="shared" ref="G15:G20" si="4">D15-E15</f>
        <v>10870864.879999995</v>
      </c>
    </row>
    <row r="16" spans="1:7" s="108" customFormat="1">
      <c r="A16" s="107" t="s">
        <v>51</v>
      </c>
      <c r="B16" s="105">
        <v>7408404.2999999998</v>
      </c>
      <c r="C16" s="105">
        <v>-2125185.4</v>
      </c>
      <c r="D16" s="105">
        <f t="shared" si="3"/>
        <v>5283218.9000000004</v>
      </c>
      <c r="E16" s="105">
        <v>2512288.02</v>
      </c>
      <c r="F16" s="105">
        <v>2512288.02</v>
      </c>
      <c r="G16" s="105">
        <f t="shared" si="4"/>
        <v>2770930.8800000004</v>
      </c>
    </row>
    <row r="17" spans="1:7" s="108" customFormat="1">
      <c r="A17" s="107" t="s">
        <v>52</v>
      </c>
      <c r="B17" s="105">
        <v>18300002.670000002</v>
      </c>
      <c r="C17" s="105">
        <v>-1614155.88</v>
      </c>
      <c r="D17" s="105">
        <f t="shared" si="3"/>
        <v>16685846.790000003</v>
      </c>
      <c r="E17" s="105">
        <v>12041811.880000001</v>
      </c>
      <c r="F17" s="105">
        <v>12041811.880000001</v>
      </c>
      <c r="G17" s="105">
        <f t="shared" si="4"/>
        <v>4644034.910000002</v>
      </c>
    </row>
    <row r="18" spans="1:7" s="108" customFormat="1">
      <c r="A18" s="107" t="s">
        <v>53</v>
      </c>
      <c r="B18" s="105">
        <v>605901.18000000005</v>
      </c>
      <c r="C18" s="105">
        <v>-94753.93</v>
      </c>
      <c r="D18" s="105">
        <f t="shared" si="3"/>
        <v>511147.25000000006</v>
      </c>
      <c r="E18" s="105">
        <v>140254.20000000001</v>
      </c>
      <c r="F18" s="105">
        <v>140254.20000000001</v>
      </c>
      <c r="G18" s="105">
        <f t="shared" si="4"/>
        <v>370893.05000000005</v>
      </c>
    </row>
    <row r="19" spans="1:7" s="108" customFormat="1" ht="12" customHeight="1">
      <c r="A19" s="107" t="s">
        <v>54</v>
      </c>
      <c r="B19" s="105">
        <v>0</v>
      </c>
      <c r="C19" s="105">
        <v>0</v>
      </c>
      <c r="D19" s="105">
        <f t="shared" si="3"/>
        <v>0</v>
      </c>
      <c r="E19" s="105">
        <v>0</v>
      </c>
      <c r="F19" s="105">
        <v>0</v>
      </c>
      <c r="G19" s="105">
        <f t="shared" si="4"/>
        <v>0</v>
      </c>
    </row>
    <row r="20" spans="1:7" s="108" customFormat="1" ht="11.25" customHeight="1">
      <c r="A20" s="107" t="s">
        <v>55</v>
      </c>
      <c r="B20" s="105">
        <v>0</v>
      </c>
      <c r="C20" s="105">
        <v>0</v>
      </c>
      <c r="D20" s="105">
        <f t="shared" si="3"/>
        <v>0</v>
      </c>
      <c r="E20" s="105">
        <v>0</v>
      </c>
      <c r="F20" s="105">
        <v>0</v>
      </c>
      <c r="G20" s="105">
        <f t="shared" si="4"/>
        <v>0</v>
      </c>
    </row>
    <row r="21" spans="1:7" s="108" customFormat="1" ht="23.25">
      <c r="A21" s="107" t="s">
        <v>56</v>
      </c>
      <c r="B21" s="105">
        <f t="shared" ref="B21:G21" si="5">B22+B23+B24+B25+B26+B27+B28</f>
        <v>11469705.180000002</v>
      </c>
      <c r="C21" s="105">
        <f t="shared" si="5"/>
        <v>-663670.66999999993</v>
      </c>
      <c r="D21" s="105">
        <f t="shared" si="5"/>
        <v>10806034.510000002</v>
      </c>
      <c r="E21" s="105">
        <f t="shared" si="5"/>
        <v>4652987.7200000007</v>
      </c>
      <c r="F21" s="105">
        <f t="shared" si="5"/>
        <v>4620736.38</v>
      </c>
      <c r="G21" s="105">
        <f t="shared" si="5"/>
        <v>6153046.790000001</v>
      </c>
    </row>
    <row r="22" spans="1:7" s="108" customFormat="1" ht="23.25">
      <c r="A22" s="107" t="s">
        <v>282</v>
      </c>
      <c r="B22" s="105">
        <v>7503716.5700000003</v>
      </c>
      <c r="C22" s="105">
        <v>-543701.82999999996</v>
      </c>
      <c r="D22" s="105">
        <f t="shared" ref="D22:D28" si="6">B22+C22</f>
        <v>6960014.7400000002</v>
      </c>
      <c r="E22" s="105">
        <v>3506786.58</v>
      </c>
      <c r="F22" s="105">
        <v>3505748.78</v>
      </c>
      <c r="G22" s="105">
        <f t="shared" ref="G22:G28" si="7">D22-E22</f>
        <v>3453228.16</v>
      </c>
    </row>
    <row r="23" spans="1:7" s="108" customFormat="1">
      <c r="A23" s="107" t="s">
        <v>57</v>
      </c>
      <c r="B23" s="105">
        <v>916593.31</v>
      </c>
      <c r="C23" s="105">
        <v>294549.21999999997</v>
      </c>
      <c r="D23" s="105">
        <f t="shared" si="6"/>
        <v>1211142.53</v>
      </c>
      <c r="E23" s="105">
        <v>549585.84</v>
      </c>
      <c r="F23" s="105">
        <v>531011.02</v>
      </c>
      <c r="G23" s="105">
        <f t="shared" si="7"/>
        <v>661556.69000000006</v>
      </c>
    </row>
    <row r="24" spans="1:7" s="108" customFormat="1" ht="23.25">
      <c r="A24" s="107" t="s">
        <v>58</v>
      </c>
      <c r="B24" s="105">
        <v>77050.58</v>
      </c>
      <c r="C24" s="105">
        <v>31005.88</v>
      </c>
      <c r="D24" s="105">
        <f t="shared" si="6"/>
        <v>108056.46</v>
      </c>
      <c r="E24" s="105">
        <v>30572.09</v>
      </c>
      <c r="F24" s="105">
        <v>29156.799999999999</v>
      </c>
      <c r="G24" s="105">
        <f t="shared" si="7"/>
        <v>77484.37000000001</v>
      </c>
    </row>
    <row r="25" spans="1:7" s="108" customFormat="1" ht="23.25">
      <c r="A25" s="107" t="s">
        <v>59</v>
      </c>
      <c r="B25" s="105">
        <v>337458.94</v>
      </c>
      <c r="C25" s="105">
        <v>-29513.13</v>
      </c>
      <c r="D25" s="105">
        <f t="shared" si="6"/>
        <v>307945.81</v>
      </c>
      <c r="E25" s="105">
        <v>14208.67</v>
      </c>
      <c r="F25" s="105">
        <v>14208.67</v>
      </c>
      <c r="G25" s="105">
        <f t="shared" si="7"/>
        <v>293737.14</v>
      </c>
    </row>
    <row r="26" spans="1:7" s="108" customFormat="1">
      <c r="A26" s="107" t="s">
        <v>60</v>
      </c>
      <c r="B26" s="105">
        <v>218940</v>
      </c>
      <c r="C26" s="105">
        <v>-22832.75</v>
      </c>
      <c r="D26" s="105">
        <f t="shared" si="6"/>
        <v>196107.25</v>
      </c>
      <c r="E26" s="105">
        <v>37193.660000000003</v>
      </c>
      <c r="F26" s="105">
        <v>29936.06</v>
      </c>
      <c r="G26" s="105">
        <f t="shared" si="7"/>
        <v>158913.59</v>
      </c>
    </row>
    <row r="27" spans="1:7" s="108" customFormat="1" ht="23.25">
      <c r="A27" s="107" t="s">
        <v>61</v>
      </c>
      <c r="B27" s="105">
        <v>36137.800000000003</v>
      </c>
      <c r="C27" s="105">
        <v>147807.79</v>
      </c>
      <c r="D27" s="105">
        <f t="shared" si="6"/>
        <v>183945.59000000003</v>
      </c>
      <c r="E27" s="105">
        <v>140872.98000000001</v>
      </c>
      <c r="F27" s="105">
        <v>140873.98000000001</v>
      </c>
      <c r="G27" s="105">
        <f t="shared" si="7"/>
        <v>43072.610000000015</v>
      </c>
    </row>
    <row r="28" spans="1:7" s="108" customFormat="1" ht="23.25">
      <c r="A28" s="107" t="s">
        <v>62</v>
      </c>
      <c r="B28" s="105">
        <v>2379807.98</v>
      </c>
      <c r="C28" s="105">
        <v>-540985.85</v>
      </c>
      <c r="D28" s="105">
        <f t="shared" si="6"/>
        <v>1838822.13</v>
      </c>
      <c r="E28" s="105">
        <v>373767.9</v>
      </c>
      <c r="F28" s="105">
        <v>369801.07</v>
      </c>
      <c r="G28" s="105">
        <f t="shared" si="7"/>
        <v>1465054.23</v>
      </c>
    </row>
    <row r="29" spans="1:7" s="108" customFormat="1" ht="23.25">
      <c r="A29" s="107" t="s">
        <v>63</v>
      </c>
      <c r="B29" s="105">
        <f>B30+B31+B32+B33+B34+B35+B36+B37+B38</f>
        <v>49084306.440000005</v>
      </c>
      <c r="C29" s="105">
        <f t="shared" ref="C29:G29" si="8">C30+C31+C32+C33+C34+C35+C36+C37+C38</f>
        <v>1619214.82</v>
      </c>
      <c r="D29" s="105">
        <f t="shared" si="8"/>
        <v>50703521.259999998</v>
      </c>
      <c r="E29" s="105">
        <f t="shared" si="8"/>
        <v>21853037.529999997</v>
      </c>
      <c r="F29" s="105">
        <f t="shared" si="8"/>
        <v>21420902.119999997</v>
      </c>
      <c r="G29" s="105">
        <f t="shared" si="8"/>
        <v>28850483.729999997</v>
      </c>
    </row>
    <row r="30" spans="1:7" s="108" customFormat="1">
      <c r="A30" s="107" t="s">
        <v>64</v>
      </c>
      <c r="B30" s="105">
        <v>23215772.27</v>
      </c>
      <c r="C30" s="105">
        <v>-3411766</v>
      </c>
      <c r="D30" s="105">
        <f t="shared" ref="D30:D38" si="9">B30+C30</f>
        <v>19804006.27</v>
      </c>
      <c r="E30" s="105">
        <v>9235119.7799999993</v>
      </c>
      <c r="F30" s="105">
        <v>9069256.6600000001</v>
      </c>
      <c r="G30" s="105">
        <f t="shared" ref="G30:G38" si="10">D30-E30</f>
        <v>10568886.49</v>
      </c>
    </row>
    <row r="31" spans="1:7" s="108" customFormat="1">
      <c r="A31" s="107" t="s">
        <v>65</v>
      </c>
      <c r="B31" s="105">
        <v>10030646.82</v>
      </c>
      <c r="C31" s="105">
        <v>3089904.34</v>
      </c>
      <c r="D31" s="105">
        <f t="shared" si="9"/>
        <v>13120551.16</v>
      </c>
      <c r="E31" s="105">
        <v>3640068.46</v>
      </c>
      <c r="F31" s="105">
        <v>3616979.53</v>
      </c>
      <c r="G31" s="105">
        <f t="shared" si="10"/>
        <v>9480482.6999999993</v>
      </c>
    </row>
    <row r="32" spans="1:7" s="108" customFormat="1" ht="23.25">
      <c r="A32" s="107" t="s">
        <v>66</v>
      </c>
      <c r="B32" s="105">
        <v>3580468.97</v>
      </c>
      <c r="C32" s="105">
        <v>664326.30000000005</v>
      </c>
      <c r="D32" s="105">
        <f t="shared" si="9"/>
        <v>4244795.2700000005</v>
      </c>
      <c r="E32" s="105">
        <v>2010958.64</v>
      </c>
      <c r="F32" s="105">
        <v>1991435.72</v>
      </c>
      <c r="G32" s="105">
        <f t="shared" si="10"/>
        <v>2233836.6300000008</v>
      </c>
    </row>
    <row r="33" spans="1:7" s="108" customFormat="1" ht="23.25">
      <c r="A33" s="107" t="s">
        <v>67</v>
      </c>
      <c r="B33" s="105">
        <v>255021.26</v>
      </c>
      <c r="C33" s="105">
        <v>91696.05</v>
      </c>
      <c r="D33" s="105">
        <f t="shared" si="9"/>
        <v>346717.31</v>
      </c>
      <c r="E33" s="105">
        <v>278463</v>
      </c>
      <c r="F33" s="105">
        <v>278463</v>
      </c>
      <c r="G33" s="105">
        <f t="shared" si="10"/>
        <v>68254.31</v>
      </c>
    </row>
    <row r="34" spans="1:7" s="108" customFormat="1" ht="23.25">
      <c r="A34" s="107" t="s">
        <v>283</v>
      </c>
      <c r="B34" s="105">
        <v>6829418.1200000001</v>
      </c>
      <c r="C34" s="105">
        <v>650151.5</v>
      </c>
      <c r="D34" s="105">
        <f t="shared" si="9"/>
        <v>7479569.6200000001</v>
      </c>
      <c r="E34" s="105">
        <v>3516435.95</v>
      </c>
      <c r="F34" s="105">
        <v>3433129.75</v>
      </c>
      <c r="G34" s="105">
        <f t="shared" si="10"/>
        <v>3963133.67</v>
      </c>
    </row>
    <row r="35" spans="1:7" s="108" customFormat="1" ht="23.25">
      <c r="A35" s="107" t="s">
        <v>68</v>
      </c>
      <c r="B35" s="105">
        <v>568891.56000000006</v>
      </c>
      <c r="C35" s="105">
        <v>-137204.15</v>
      </c>
      <c r="D35" s="105">
        <f t="shared" si="9"/>
        <v>431687.41000000003</v>
      </c>
      <c r="E35" s="105">
        <v>121753.60000000001</v>
      </c>
      <c r="F35" s="105">
        <v>60876.800000000003</v>
      </c>
      <c r="G35" s="105">
        <f t="shared" si="10"/>
        <v>309933.81000000006</v>
      </c>
    </row>
    <row r="36" spans="1:7" s="108" customFormat="1">
      <c r="A36" s="107" t="s">
        <v>69</v>
      </c>
      <c r="B36" s="105">
        <v>935816.71</v>
      </c>
      <c r="C36" s="105">
        <v>322361.43</v>
      </c>
      <c r="D36" s="105">
        <f t="shared" si="9"/>
        <v>1258178.1399999999</v>
      </c>
      <c r="E36" s="105">
        <v>443210.23</v>
      </c>
      <c r="F36" s="105">
        <v>366747.79</v>
      </c>
      <c r="G36" s="105">
        <f t="shared" si="10"/>
        <v>814967.90999999992</v>
      </c>
    </row>
    <row r="37" spans="1:7" s="108" customFormat="1">
      <c r="A37" s="107" t="s">
        <v>70</v>
      </c>
      <c r="B37" s="105">
        <v>333958.45</v>
      </c>
      <c r="C37" s="105">
        <v>148579.79999999999</v>
      </c>
      <c r="D37" s="105">
        <f t="shared" si="9"/>
        <v>482538.25</v>
      </c>
      <c r="E37" s="105">
        <v>278960.31</v>
      </c>
      <c r="F37" s="105">
        <v>275945.31</v>
      </c>
      <c r="G37" s="105">
        <f t="shared" si="10"/>
        <v>203577.94</v>
      </c>
    </row>
    <row r="38" spans="1:7" s="108" customFormat="1">
      <c r="A38" s="107" t="s">
        <v>71</v>
      </c>
      <c r="B38" s="105">
        <v>3334312.28</v>
      </c>
      <c r="C38" s="105">
        <v>201165.55</v>
      </c>
      <c r="D38" s="105">
        <f t="shared" si="9"/>
        <v>3535477.8299999996</v>
      </c>
      <c r="E38" s="105">
        <v>2328067.56</v>
      </c>
      <c r="F38" s="105">
        <v>2328067.56</v>
      </c>
      <c r="G38" s="105">
        <f t="shared" si="10"/>
        <v>1207410.2699999996</v>
      </c>
    </row>
    <row r="39" spans="1:7" s="108" customFormat="1" ht="23.25">
      <c r="A39" s="107" t="s">
        <v>471</v>
      </c>
      <c r="B39" s="105">
        <f>B40+B41+B42+B43+B44+B45+B46+B47+B48</f>
        <v>636612.69999999995</v>
      </c>
      <c r="C39" s="105">
        <f t="shared" ref="C39:G39" si="11">C40+C41+C42+C43+C44+C45+C46+C47+C48</f>
        <v>3095259.74</v>
      </c>
      <c r="D39" s="105">
        <f t="shared" si="11"/>
        <v>3731872.4400000004</v>
      </c>
      <c r="E39" s="105">
        <f t="shared" si="11"/>
        <v>3177589.39</v>
      </c>
      <c r="F39" s="105">
        <f t="shared" si="11"/>
        <v>3144422.07</v>
      </c>
      <c r="G39" s="105">
        <f t="shared" si="11"/>
        <v>554283.05000000028</v>
      </c>
    </row>
    <row r="40" spans="1:7" s="108" customFormat="1" ht="23.25">
      <c r="A40" s="107" t="s">
        <v>73</v>
      </c>
      <c r="B40" s="105"/>
      <c r="C40" s="105"/>
      <c r="D40" s="105">
        <f t="shared" ref="D40:D48" si="12">B40+C40</f>
        <v>0</v>
      </c>
      <c r="E40" s="105"/>
      <c r="F40" s="105"/>
      <c r="G40" s="105"/>
    </row>
    <row r="41" spans="1:7" s="108" customFormat="1">
      <c r="A41" s="107" t="s">
        <v>74</v>
      </c>
      <c r="B41" s="105"/>
      <c r="C41" s="105"/>
      <c r="D41" s="105">
        <f t="shared" si="12"/>
        <v>0</v>
      </c>
      <c r="E41" s="105"/>
      <c r="F41" s="105"/>
      <c r="G41" s="105"/>
    </row>
    <row r="42" spans="1:7" s="108" customFormat="1">
      <c r="A42" s="107" t="s">
        <v>75</v>
      </c>
      <c r="B42" s="105"/>
      <c r="C42" s="105"/>
      <c r="D42" s="105">
        <f t="shared" si="12"/>
        <v>0</v>
      </c>
      <c r="E42" s="105"/>
      <c r="F42" s="105"/>
      <c r="G42" s="105"/>
    </row>
    <row r="43" spans="1:7" s="108" customFormat="1">
      <c r="A43" s="107" t="s">
        <v>76</v>
      </c>
      <c r="B43" s="105">
        <v>636612.69999999995</v>
      </c>
      <c r="C43" s="105">
        <v>3095259.74</v>
      </c>
      <c r="D43" s="105">
        <f t="shared" si="12"/>
        <v>3731872.4400000004</v>
      </c>
      <c r="E43" s="105">
        <v>3177589.39</v>
      </c>
      <c r="F43" s="105">
        <v>3144422.07</v>
      </c>
      <c r="G43" s="105">
        <f>D43-E43</f>
        <v>554283.05000000028</v>
      </c>
    </row>
    <row r="44" spans="1:7" s="108" customFormat="1">
      <c r="A44" s="107" t="s">
        <v>77</v>
      </c>
      <c r="B44" s="105"/>
      <c r="C44" s="105"/>
      <c r="D44" s="105">
        <f t="shared" si="12"/>
        <v>0</v>
      </c>
      <c r="E44" s="105"/>
      <c r="F44" s="105"/>
      <c r="G44" s="105"/>
    </row>
    <row r="45" spans="1:7" s="108" customFormat="1" ht="23.25">
      <c r="A45" s="107" t="s">
        <v>78</v>
      </c>
      <c r="B45" s="105"/>
      <c r="C45" s="105"/>
      <c r="D45" s="105">
        <f t="shared" si="12"/>
        <v>0</v>
      </c>
      <c r="E45" s="105"/>
      <c r="F45" s="105"/>
      <c r="G45" s="105"/>
    </row>
    <row r="46" spans="1:7" s="108" customFormat="1">
      <c r="A46" s="107" t="s">
        <v>79</v>
      </c>
      <c r="B46" s="105"/>
      <c r="C46" s="105"/>
      <c r="D46" s="105">
        <f t="shared" si="12"/>
        <v>0</v>
      </c>
      <c r="E46" s="105"/>
      <c r="F46" s="105"/>
      <c r="G46" s="105"/>
    </row>
    <row r="47" spans="1:7" s="108" customFormat="1" ht="12" customHeight="1">
      <c r="A47" s="107" t="s">
        <v>80</v>
      </c>
      <c r="B47" s="105"/>
      <c r="C47" s="105"/>
      <c r="D47" s="105">
        <f t="shared" si="12"/>
        <v>0</v>
      </c>
      <c r="E47" s="105"/>
      <c r="F47" s="105"/>
      <c r="G47" s="105"/>
    </row>
    <row r="48" spans="1:7" s="108" customFormat="1">
      <c r="A48" s="107" t="s">
        <v>81</v>
      </c>
      <c r="B48" s="105"/>
      <c r="C48" s="105"/>
      <c r="D48" s="105">
        <f t="shared" si="12"/>
        <v>0</v>
      </c>
      <c r="E48" s="105"/>
      <c r="F48" s="105"/>
      <c r="G48" s="105"/>
    </row>
    <row r="49" spans="1:7" s="108" customFormat="1">
      <c r="A49" s="107" t="s">
        <v>82</v>
      </c>
      <c r="B49" s="105"/>
      <c r="C49" s="105"/>
      <c r="D49" s="105"/>
      <c r="E49" s="105"/>
      <c r="F49" s="105"/>
      <c r="G49" s="105"/>
    </row>
    <row r="50" spans="1:7" s="108" customFormat="1">
      <c r="A50" s="107" t="s">
        <v>83</v>
      </c>
      <c r="B50" s="105">
        <f>B51+B52+B53+B54+B55+B56+B57+B58+B59</f>
        <v>27140</v>
      </c>
      <c r="C50" s="105">
        <f>C51+C52+C53+C54+C55+C56+C57+C58+C59</f>
        <v>722400</v>
      </c>
      <c r="D50" s="105">
        <f t="shared" ref="D50:G50" si="13">D51+D52+D53+D54+D55+D56+D57+D58+D59</f>
        <v>749540</v>
      </c>
      <c r="E50" s="105">
        <f t="shared" si="13"/>
        <v>547386.38</v>
      </c>
      <c r="F50" s="105">
        <f t="shared" ref="F50" si="14">F51+F52+F53+F54+F55+F56+F57+F58+F59</f>
        <v>547386.38</v>
      </c>
      <c r="G50" s="105">
        <f t="shared" si="13"/>
        <v>202153.62000000002</v>
      </c>
    </row>
    <row r="51" spans="1:7" s="108" customFormat="1">
      <c r="A51" s="107" t="s">
        <v>84</v>
      </c>
      <c r="B51" s="105">
        <v>27140</v>
      </c>
      <c r="C51" s="105">
        <v>404800</v>
      </c>
      <c r="D51" s="105">
        <f t="shared" ref="D51:D53" si="15">B51+C51</f>
        <v>431940</v>
      </c>
      <c r="E51" s="105">
        <v>230205.86</v>
      </c>
      <c r="F51" s="105">
        <v>230205.86</v>
      </c>
      <c r="G51" s="105">
        <f t="shared" ref="G51:G52" si="16">D51-E51</f>
        <v>201734.14</v>
      </c>
    </row>
    <row r="52" spans="1:7" s="108" customFormat="1" ht="12" customHeight="1">
      <c r="A52" s="107" t="s">
        <v>85</v>
      </c>
      <c r="B52" s="105">
        <v>0</v>
      </c>
      <c r="C52" s="105">
        <v>61400</v>
      </c>
      <c r="D52" s="105">
        <f t="shared" si="15"/>
        <v>61400</v>
      </c>
      <c r="E52" s="105">
        <v>61052.52</v>
      </c>
      <c r="F52" s="105">
        <v>61052.52</v>
      </c>
      <c r="G52" s="105">
        <f t="shared" si="16"/>
        <v>347.4800000000032</v>
      </c>
    </row>
    <row r="53" spans="1:7" s="108" customFormat="1" ht="21.75" customHeight="1">
      <c r="A53" s="107" t="s">
        <v>86</v>
      </c>
      <c r="B53" s="105">
        <v>0</v>
      </c>
      <c r="C53" s="105"/>
      <c r="D53" s="105">
        <f t="shared" si="15"/>
        <v>0</v>
      </c>
      <c r="E53" s="105">
        <v>0</v>
      </c>
      <c r="F53" s="105">
        <v>0</v>
      </c>
      <c r="G53" s="105">
        <f t="shared" ref="G53" si="17">D53-E53</f>
        <v>0</v>
      </c>
    </row>
    <row r="54" spans="1:7" s="108" customFormat="1">
      <c r="A54" s="107" t="s">
        <v>87</v>
      </c>
      <c r="B54" s="105"/>
      <c r="C54" s="105"/>
      <c r="D54" s="105"/>
      <c r="E54" s="105"/>
      <c r="F54" s="105"/>
      <c r="G54" s="105"/>
    </row>
    <row r="55" spans="1:7" s="108" customFormat="1">
      <c r="A55" s="107" t="s">
        <v>88</v>
      </c>
      <c r="B55" s="105"/>
      <c r="C55" s="105"/>
      <c r="D55" s="105"/>
      <c r="E55" s="105"/>
      <c r="F55" s="105"/>
      <c r="G55" s="105"/>
    </row>
    <row r="56" spans="1:7" s="108" customFormat="1">
      <c r="A56" s="107" t="s">
        <v>89</v>
      </c>
      <c r="B56" s="105"/>
      <c r="C56" s="105">
        <v>256200</v>
      </c>
      <c r="D56" s="105">
        <f t="shared" ref="D56" si="18">B56+C56</f>
        <v>256200</v>
      </c>
      <c r="E56" s="105">
        <v>256128</v>
      </c>
      <c r="F56" s="105">
        <v>256128</v>
      </c>
      <c r="G56" s="105">
        <f t="shared" ref="G56" si="19">D56-E56</f>
        <v>72</v>
      </c>
    </row>
    <row r="57" spans="1:7" s="108" customFormat="1">
      <c r="A57" s="107" t="s">
        <v>90</v>
      </c>
      <c r="B57" s="105"/>
      <c r="C57" s="105"/>
      <c r="D57" s="105"/>
      <c r="E57" s="105"/>
      <c r="F57" s="105"/>
      <c r="G57" s="105"/>
    </row>
    <row r="58" spans="1:7" s="108" customFormat="1">
      <c r="A58" s="107" t="s">
        <v>91</v>
      </c>
      <c r="B58" s="105"/>
      <c r="C58" s="105"/>
      <c r="D58" s="105"/>
      <c r="E58" s="105"/>
      <c r="F58" s="105"/>
      <c r="G58" s="105"/>
    </row>
    <row r="59" spans="1:7" s="108" customFormat="1">
      <c r="A59" s="107" t="s">
        <v>92</v>
      </c>
      <c r="B59" s="105"/>
      <c r="C59" s="105"/>
      <c r="D59" s="105"/>
      <c r="E59" s="105"/>
      <c r="F59" s="105"/>
      <c r="G59" s="105"/>
    </row>
    <row r="60" spans="1:7" s="108" customFormat="1">
      <c r="A60" s="107" t="s">
        <v>93</v>
      </c>
      <c r="B60" s="105"/>
      <c r="C60" s="105"/>
      <c r="D60" s="105"/>
      <c r="E60" s="105"/>
      <c r="F60" s="105"/>
      <c r="G60" s="105"/>
    </row>
    <row r="61" spans="1:7" s="108" customFormat="1">
      <c r="A61" s="107" t="s">
        <v>94</v>
      </c>
      <c r="B61" s="105"/>
      <c r="C61" s="105"/>
      <c r="D61" s="105"/>
      <c r="E61" s="105"/>
      <c r="F61" s="105"/>
      <c r="G61" s="105"/>
    </row>
    <row r="62" spans="1:7" s="108" customFormat="1">
      <c r="A62" s="107" t="s">
        <v>95</v>
      </c>
      <c r="B62" s="105"/>
      <c r="C62" s="105"/>
      <c r="D62" s="105"/>
      <c r="E62" s="105"/>
      <c r="F62" s="105"/>
      <c r="G62" s="105"/>
    </row>
    <row r="63" spans="1:7" s="108" customFormat="1" ht="13.5" customHeight="1">
      <c r="A63" s="107" t="s">
        <v>96</v>
      </c>
      <c r="B63" s="105"/>
      <c r="C63" s="105"/>
      <c r="D63" s="105"/>
      <c r="E63" s="105"/>
      <c r="F63" s="105"/>
      <c r="G63" s="105"/>
    </row>
    <row r="64" spans="1:7" s="108" customFormat="1">
      <c r="A64" s="107" t="s">
        <v>97</v>
      </c>
      <c r="B64" s="105"/>
      <c r="C64" s="105"/>
      <c r="D64" s="105"/>
      <c r="E64" s="105"/>
      <c r="F64" s="105"/>
      <c r="G64" s="105"/>
    </row>
    <row r="65" spans="1:7" s="108" customFormat="1">
      <c r="A65" s="107" t="s">
        <v>98</v>
      </c>
      <c r="B65" s="105"/>
      <c r="C65" s="105"/>
      <c r="D65" s="105"/>
      <c r="E65" s="105"/>
      <c r="F65" s="105"/>
      <c r="G65" s="105"/>
    </row>
    <row r="66" spans="1:7" s="108" customFormat="1" ht="23.25">
      <c r="A66" s="107" t="s">
        <v>99</v>
      </c>
      <c r="B66" s="105"/>
      <c r="C66" s="105"/>
      <c r="D66" s="105"/>
      <c r="E66" s="105"/>
      <c r="F66" s="105"/>
      <c r="G66" s="105"/>
    </row>
    <row r="67" spans="1:7" s="108" customFormat="1">
      <c r="A67" s="107" t="s">
        <v>100</v>
      </c>
      <c r="B67" s="105"/>
      <c r="C67" s="105"/>
      <c r="D67" s="105"/>
      <c r="E67" s="105"/>
      <c r="F67" s="105"/>
      <c r="G67" s="105"/>
    </row>
    <row r="68" spans="1:7" s="108" customFormat="1">
      <c r="A68" s="107" t="s">
        <v>101</v>
      </c>
      <c r="B68" s="105"/>
      <c r="C68" s="105"/>
      <c r="D68" s="105"/>
      <c r="E68" s="105"/>
      <c r="F68" s="105"/>
      <c r="G68" s="105"/>
    </row>
    <row r="69" spans="1:7" s="108" customFormat="1">
      <c r="A69" s="107" t="s">
        <v>102</v>
      </c>
      <c r="B69" s="105"/>
      <c r="C69" s="105"/>
      <c r="D69" s="105"/>
      <c r="E69" s="105"/>
      <c r="F69" s="105"/>
      <c r="G69" s="105"/>
    </row>
    <row r="70" spans="1:7" s="108" customFormat="1" ht="23.25">
      <c r="A70" s="107" t="s">
        <v>103</v>
      </c>
      <c r="B70" s="105"/>
      <c r="C70" s="105"/>
      <c r="D70" s="105"/>
      <c r="E70" s="105"/>
      <c r="F70" s="105"/>
      <c r="G70" s="105"/>
    </row>
    <row r="71" spans="1:7" s="108" customFormat="1" ht="23.25">
      <c r="A71" s="107" t="s">
        <v>104</v>
      </c>
      <c r="B71" s="105"/>
      <c r="C71" s="105"/>
      <c r="D71" s="105"/>
      <c r="E71" s="105"/>
      <c r="F71" s="105"/>
      <c r="G71" s="105"/>
    </row>
    <row r="72" spans="1:7" s="108" customFormat="1">
      <c r="A72" s="107" t="s">
        <v>105</v>
      </c>
      <c r="B72" s="105"/>
      <c r="C72" s="105"/>
      <c r="D72" s="105"/>
      <c r="E72" s="105"/>
      <c r="F72" s="105"/>
      <c r="G72" s="105"/>
    </row>
    <row r="73" spans="1:7" s="108" customFormat="1" ht="23.25">
      <c r="A73" s="107" t="s">
        <v>106</v>
      </c>
      <c r="B73" s="105"/>
      <c r="C73" s="105"/>
      <c r="D73" s="105"/>
      <c r="E73" s="105"/>
      <c r="F73" s="105"/>
      <c r="G73" s="105"/>
    </row>
    <row r="74" spans="1:7" s="108" customFormat="1">
      <c r="A74" s="107" t="s">
        <v>107</v>
      </c>
      <c r="B74" s="105"/>
      <c r="C74" s="105"/>
      <c r="D74" s="105"/>
      <c r="E74" s="105"/>
      <c r="F74" s="105"/>
      <c r="G74" s="105"/>
    </row>
    <row r="75" spans="1:7" s="108" customFormat="1">
      <c r="A75" s="107" t="s">
        <v>108</v>
      </c>
      <c r="B75" s="105"/>
      <c r="C75" s="105"/>
      <c r="D75" s="105"/>
      <c r="E75" s="105"/>
      <c r="F75" s="105"/>
      <c r="G75" s="105"/>
    </row>
    <row r="76" spans="1:7" s="108" customFormat="1" ht="12" customHeight="1">
      <c r="A76" s="107" t="s">
        <v>109</v>
      </c>
      <c r="B76" s="105"/>
      <c r="C76" s="105"/>
      <c r="D76" s="105"/>
      <c r="E76" s="105"/>
      <c r="F76" s="105"/>
      <c r="G76" s="105"/>
    </row>
    <row r="77" spans="1:7" s="108" customFormat="1" ht="12" customHeight="1">
      <c r="A77" s="107" t="s">
        <v>110</v>
      </c>
      <c r="B77" s="105"/>
      <c r="C77" s="105"/>
      <c r="D77" s="105"/>
      <c r="E77" s="105"/>
      <c r="F77" s="105"/>
      <c r="G77" s="105"/>
    </row>
    <row r="78" spans="1:7" s="108" customFormat="1" ht="12" customHeight="1">
      <c r="A78" s="107" t="s">
        <v>111</v>
      </c>
      <c r="B78" s="105"/>
      <c r="C78" s="105"/>
      <c r="D78" s="105"/>
      <c r="E78" s="105"/>
      <c r="F78" s="105"/>
      <c r="G78" s="105"/>
    </row>
    <row r="79" spans="1:7" s="108" customFormat="1" ht="12.75" customHeight="1">
      <c r="A79" s="107" t="s">
        <v>112</v>
      </c>
      <c r="B79" s="105"/>
      <c r="C79" s="105"/>
      <c r="D79" s="105"/>
      <c r="E79" s="105"/>
      <c r="F79" s="105"/>
      <c r="G79" s="105"/>
    </row>
    <row r="80" spans="1:7" s="108" customFormat="1" ht="12.75" customHeight="1">
      <c r="A80" s="107" t="s">
        <v>113</v>
      </c>
      <c r="B80" s="105"/>
      <c r="C80" s="105"/>
      <c r="D80" s="105"/>
      <c r="E80" s="105"/>
      <c r="F80" s="105"/>
      <c r="G80" s="105"/>
    </row>
    <row r="81" spans="1:7" s="108" customFormat="1" ht="12" customHeight="1">
      <c r="A81" s="107" t="s">
        <v>114</v>
      </c>
      <c r="B81" s="105"/>
      <c r="C81" s="105"/>
      <c r="D81" s="105"/>
      <c r="E81" s="105"/>
      <c r="F81" s="105"/>
      <c r="G81" s="105"/>
    </row>
    <row r="82" spans="1:7" s="108" customFormat="1" ht="12" customHeight="1">
      <c r="A82" s="107" t="s">
        <v>115</v>
      </c>
      <c r="B82" s="105"/>
      <c r="C82" s="105"/>
      <c r="D82" s="105"/>
      <c r="E82" s="105"/>
      <c r="F82" s="105"/>
      <c r="G82" s="105"/>
    </row>
    <row r="83" spans="1:7" s="108" customFormat="1" ht="11.25" customHeight="1">
      <c r="A83" s="107" t="s">
        <v>116</v>
      </c>
      <c r="B83" s="105"/>
      <c r="C83" s="105"/>
      <c r="D83" s="105"/>
      <c r="E83" s="105"/>
      <c r="F83" s="105"/>
      <c r="G83" s="105"/>
    </row>
    <row r="84" spans="1:7" s="108" customFormat="1" ht="12.75" customHeight="1">
      <c r="A84" s="107" t="s">
        <v>117</v>
      </c>
      <c r="B84" s="105"/>
      <c r="C84" s="105"/>
      <c r="D84" s="105"/>
      <c r="E84" s="105"/>
      <c r="F84" s="105"/>
      <c r="G84" s="105"/>
    </row>
    <row r="85" spans="1:7" s="108" customFormat="1" ht="23.25">
      <c r="A85" s="107" t="s">
        <v>118</v>
      </c>
      <c r="B85" s="105"/>
      <c r="C85" s="105"/>
      <c r="D85" s="105"/>
      <c r="E85" s="105"/>
      <c r="F85" s="105"/>
      <c r="G85" s="105"/>
    </row>
    <row r="86" spans="1:7" s="110" customFormat="1" ht="11.25">
      <c r="A86" s="109" t="s">
        <v>199</v>
      </c>
      <c r="B86" s="105">
        <f>B87+B95+B106+B117+B128+B139+B143+B153+B157</f>
        <v>0</v>
      </c>
      <c r="C86" s="105">
        <f t="shared" ref="C86:G86" si="20">C87+C95+C106+C117+C128+C139+C143+C153+C157</f>
        <v>0</v>
      </c>
      <c r="D86" s="105">
        <f t="shared" si="20"/>
        <v>0</v>
      </c>
      <c r="E86" s="105">
        <f t="shared" si="20"/>
        <v>0</v>
      </c>
      <c r="F86" s="105">
        <f t="shared" si="20"/>
        <v>0</v>
      </c>
      <c r="G86" s="105">
        <f t="shared" si="20"/>
        <v>0</v>
      </c>
    </row>
    <row r="87" spans="1:7" s="110" customFormat="1" ht="22.5">
      <c r="A87" s="107" t="s">
        <v>200</v>
      </c>
      <c r="B87" s="105"/>
      <c r="C87" s="105"/>
      <c r="D87" s="105"/>
      <c r="E87" s="105"/>
      <c r="F87" s="105"/>
      <c r="G87" s="105"/>
    </row>
    <row r="88" spans="1:7" s="110" customFormat="1" ht="22.5">
      <c r="A88" s="107" t="s">
        <v>201</v>
      </c>
      <c r="B88" s="105"/>
      <c r="C88" s="105"/>
      <c r="D88" s="105"/>
      <c r="E88" s="105"/>
      <c r="F88" s="105"/>
      <c r="G88" s="105"/>
    </row>
    <row r="89" spans="1:7" s="110" customFormat="1" ht="22.5">
      <c r="A89" s="107" t="s">
        <v>202</v>
      </c>
      <c r="B89" s="105"/>
      <c r="C89" s="105"/>
      <c r="D89" s="105"/>
      <c r="E89" s="105"/>
      <c r="F89" s="105"/>
      <c r="G89" s="105"/>
    </row>
    <row r="90" spans="1:7" s="110" customFormat="1" ht="11.25">
      <c r="A90" s="107" t="s">
        <v>203</v>
      </c>
      <c r="B90" s="105"/>
      <c r="C90" s="105"/>
      <c r="D90" s="105"/>
      <c r="E90" s="105"/>
      <c r="F90" s="105"/>
      <c r="G90" s="105"/>
    </row>
    <row r="91" spans="1:7" s="110" customFormat="1" ht="11.25">
      <c r="A91" s="107" t="s">
        <v>204</v>
      </c>
      <c r="B91" s="105"/>
      <c r="C91" s="105"/>
      <c r="D91" s="105"/>
      <c r="E91" s="105"/>
      <c r="F91" s="105"/>
      <c r="G91" s="105"/>
    </row>
    <row r="92" spans="1:7" s="110" customFormat="1" ht="11.25">
      <c r="A92" s="107" t="s">
        <v>205</v>
      </c>
      <c r="B92" s="105"/>
      <c r="C92" s="105"/>
      <c r="D92" s="105"/>
      <c r="E92" s="105"/>
      <c r="F92" s="105"/>
      <c r="G92" s="105"/>
    </row>
    <row r="93" spans="1:7" s="110" customFormat="1" ht="11.25">
      <c r="A93" s="107" t="s">
        <v>206</v>
      </c>
      <c r="B93" s="105"/>
      <c r="C93" s="105"/>
      <c r="D93" s="105"/>
      <c r="E93" s="105"/>
      <c r="F93" s="105"/>
      <c r="G93" s="105"/>
    </row>
    <row r="94" spans="1:7" s="110" customFormat="1" ht="11.25">
      <c r="A94" s="107" t="s">
        <v>207</v>
      </c>
      <c r="B94" s="105"/>
      <c r="C94" s="105"/>
      <c r="D94" s="105"/>
      <c r="E94" s="105"/>
      <c r="F94" s="105"/>
      <c r="G94" s="105"/>
    </row>
    <row r="95" spans="1:7" s="110" customFormat="1" ht="22.5">
      <c r="A95" s="107" t="s">
        <v>208</v>
      </c>
      <c r="B95" s="105"/>
      <c r="C95" s="105"/>
      <c r="D95" s="105"/>
      <c r="E95" s="105"/>
      <c r="F95" s="105"/>
      <c r="G95" s="105"/>
    </row>
    <row r="96" spans="1:7" s="110" customFormat="1" ht="22.5">
      <c r="A96" s="107" t="s">
        <v>209</v>
      </c>
      <c r="B96" s="105"/>
      <c r="C96" s="105"/>
      <c r="D96" s="105"/>
      <c r="E96" s="105"/>
      <c r="F96" s="105"/>
      <c r="G96" s="105"/>
    </row>
    <row r="97" spans="1:7" s="110" customFormat="1" ht="11.25">
      <c r="A97" s="107" t="s">
        <v>210</v>
      </c>
      <c r="B97" s="105"/>
      <c r="C97" s="105"/>
      <c r="D97" s="105"/>
      <c r="E97" s="105"/>
      <c r="F97" s="105"/>
      <c r="G97" s="105"/>
    </row>
    <row r="98" spans="1:7" s="110" customFormat="1" ht="11.25">
      <c r="A98" s="107" t="s">
        <v>211</v>
      </c>
      <c r="B98" s="105"/>
      <c r="C98" s="105"/>
      <c r="D98" s="105"/>
      <c r="E98" s="105"/>
      <c r="F98" s="105"/>
      <c r="G98" s="105"/>
    </row>
    <row r="99" spans="1:7" s="110" customFormat="1" ht="22.5">
      <c r="A99" s="107" t="s">
        <v>212</v>
      </c>
      <c r="B99" s="105"/>
      <c r="C99" s="105"/>
      <c r="D99" s="105"/>
      <c r="E99" s="105"/>
      <c r="F99" s="105"/>
      <c r="G99" s="105"/>
    </row>
    <row r="100" spans="1:7" s="110" customFormat="1" ht="22.5">
      <c r="A100" s="107" t="s">
        <v>213</v>
      </c>
      <c r="B100" s="105"/>
      <c r="C100" s="105"/>
      <c r="D100" s="105"/>
      <c r="E100" s="105"/>
      <c r="F100" s="105"/>
      <c r="G100" s="105"/>
    </row>
    <row r="101" spans="1:7" s="110" customFormat="1" ht="22.5">
      <c r="A101" s="107" t="s">
        <v>214</v>
      </c>
      <c r="B101" s="105"/>
      <c r="C101" s="105"/>
      <c r="D101" s="105"/>
      <c r="E101" s="105"/>
      <c r="F101" s="105"/>
      <c r="G101" s="105"/>
    </row>
    <row r="102" spans="1:7" s="110" customFormat="1" ht="11.25">
      <c r="A102" s="107" t="s">
        <v>215</v>
      </c>
      <c r="B102" s="105"/>
      <c r="C102" s="105"/>
      <c r="D102" s="105"/>
      <c r="E102" s="105"/>
      <c r="F102" s="105"/>
      <c r="G102" s="105"/>
    </row>
    <row r="103" spans="1:7" s="110" customFormat="1" ht="22.5">
      <c r="A103" s="107" t="s">
        <v>216</v>
      </c>
      <c r="B103" s="105"/>
      <c r="C103" s="105"/>
      <c r="D103" s="105"/>
      <c r="E103" s="105"/>
      <c r="F103" s="105"/>
      <c r="G103" s="105"/>
    </row>
    <row r="104" spans="1:7" s="110" customFormat="1" ht="11.25">
      <c r="A104" s="107" t="s">
        <v>217</v>
      </c>
      <c r="B104" s="105"/>
      <c r="C104" s="105"/>
      <c r="D104" s="105"/>
      <c r="E104" s="105"/>
      <c r="F104" s="105"/>
      <c r="G104" s="105"/>
    </row>
    <row r="105" spans="1:7" s="110" customFormat="1" ht="22.5">
      <c r="A105" s="107" t="s">
        <v>218</v>
      </c>
      <c r="B105" s="105"/>
      <c r="C105" s="105"/>
      <c r="D105" s="105"/>
      <c r="E105" s="105"/>
      <c r="F105" s="105"/>
      <c r="G105" s="105"/>
    </row>
    <row r="106" spans="1:7" s="110" customFormat="1" ht="22.5">
      <c r="A106" s="107" t="s">
        <v>219</v>
      </c>
      <c r="B106" s="105"/>
      <c r="C106" s="105"/>
      <c r="D106" s="105"/>
      <c r="E106" s="105"/>
      <c r="F106" s="105"/>
      <c r="G106" s="105"/>
    </row>
    <row r="107" spans="1:7" s="110" customFormat="1" ht="11.25">
      <c r="A107" s="107" t="s">
        <v>220</v>
      </c>
      <c r="B107" s="105"/>
      <c r="C107" s="105"/>
      <c r="D107" s="105"/>
      <c r="E107" s="105"/>
      <c r="F107" s="105"/>
      <c r="G107" s="105"/>
    </row>
    <row r="108" spans="1:7" s="110" customFormat="1" ht="11.25">
      <c r="A108" s="107" t="s">
        <v>221</v>
      </c>
      <c r="B108" s="105"/>
      <c r="C108" s="105"/>
      <c r="D108" s="105"/>
      <c r="E108" s="105"/>
      <c r="F108" s="105"/>
      <c r="G108" s="105"/>
    </row>
    <row r="109" spans="1:7" s="110" customFormat="1" ht="22.5">
      <c r="A109" s="107" t="s">
        <v>222</v>
      </c>
      <c r="B109" s="105"/>
      <c r="C109" s="105"/>
      <c r="D109" s="105"/>
      <c r="E109" s="105"/>
      <c r="F109" s="105"/>
      <c r="G109" s="105"/>
    </row>
    <row r="110" spans="1:7" s="110" customFormat="1" ht="22.5">
      <c r="A110" s="107" t="s">
        <v>223</v>
      </c>
      <c r="B110" s="105"/>
      <c r="C110" s="105"/>
      <c r="D110" s="105"/>
      <c r="E110" s="105"/>
      <c r="F110" s="105"/>
      <c r="G110" s="105"/>
    </row>
    <row r="111" spans="1:7" s="110" customFormat="1" ht="22.5">
      <c r="A111" s="107" t="s">
        <v>224</v>
      </c>
      <c r="B111" s="105"/>
      <c r="C111" s="105"/>
      <c r="D111" s="105"/>
      <c r="E111" s="105"/>
      <c r="F111" s="105"/>
      <c r="G111" s="105"/>
    </row>
    <row r="112" spans="1:7" s="110" customFormat="1" ht="11.25">
      <c r="A112" s="107" t="s">
        <v>225</v>
      </c>
      <c r="B112" s="105"/>
      <c r="C112" s="105"/>
      <c r="D112" s="105"/>
      <c r="E112" s="105"/>
      <c r="F112" s="105"/>
      <c r="G112" s="105"/>
    </row>
    <row r="113" spans="1:7" s="110" customFormat="1" ht="22.5">
      <c r="A113" s="107" t="s">
        <v>226</v>
      </c>
      <c r="B113" s="105"/>
      <c r="C113" s="105"/>
      <c r="D113" s="105"/>
      <c r="E113" s="105"/>
      <c r="F113" s="105"/>
      <c r="G113" s="105"/>
    </row>
    <row r="114" spans="1:7" s="110" customFormat="1" ht="11.25">
      <c r="A114" s="107" t="s">
        <v>227</v>
      </c>
      <c r="B114" s="105"/>
      <c r="C114" s="105"/>
      <c r="D114" s="105"/>
      <c r="E114" s="105"/>
      <c r="F114" s="105"/>
      <c r="G114" s="105"/>
    </row>
    <row r="115" spans="1:7" s="110" customFormat="1" ht="11.25">
      <c r="A115" s="107" t="s">
        <v>228</v>
      </c>
      <c r="B115" s="105"/>
      <c r="C115" s="105"/>
      <c r="D115" s="105"/>
      <c r="E115" s="105"/>
      <c r="F115" s="105"/>
      <c r="G115" s="105"/>
    </row>
    <row r="116" spans="1:7" s="110" customFormat="1" ht="11.25">
      <c r="A116" s="107" t="s">
        <v>229</v>
      </c>
      <c r="B116" s="105"/>
      <c r="C116" s="105"/>
      <c r="D116" s="105"/>
      <c r="E116" s="105"/>
      <c r="F116" s="105"/>
      <c r="G116" s="105"/>
    </row>
    <row r="117" spans="1:7" s="110" customFormat="1" ht="22.5">
      <c r="A117" s="107" t="s">
        <v>230</v>
      </c>
      <c r="B117" s="105"/>
      <c r="C117" s="105"/>
      <c r="D117" s="105"/>
      <c r="E117" s="105"/>
      <c r="F117" s="105"/>
      <c r="G117" s="105"/>
    </row>
    <row r="118" spans="1:7" s="110" customFormat="1" ht="11.25">
      <c r="A118" s="107" t="s">
        <v>72</v>
      </c>
      <c r="B118" s="105"/>
      <c r="C118" s="105"/>
      <c r="D118" s="105"/>
      <c r="E118" s="105"/>
      <c r="F118" s="105"/>
      <c r="G118" s="105"/>
    </row>
    <row r="119" spans="1:7" s="110" customFormat="1" ht="22.5">
      <c r="A119" s="107" t="s">
        <v>231</v>
      </c>
      <c r="B119" s="105"/>
      <c r="C119" s="105"/>
      <c r="D119" s="105"/>
      <c r="E119" s="105"/>
      <c r="F119" s="105"/>
      <c r="G119" s="105"/>
    </row>
    <row r="120" spans="1:7" s="110" customFormat="1" ht="11.25">
      <c r="A120" s="107" t="s">
        <v>232</v>
      </c>
      <c r="B120" s="105"/>
      <c r="C120" s="105"/>
      <c r="D120" s="105"/>
      <c r="E120" s="105"/>
      <c r="F120" s="105"/>
      <c r="G120" s="105"/>
    </row>
    <row r="121" spans="1:7" s="110" customFormat="1" ht="11.25">
      <c r="A121" s="107" t="s">
        <v>233</v>
      </c>
      <c r="B121" s="105"/>
      <c r="C121" s="105"/>
      <c r="D121" s="105"/>
      <c r="E121" s="105"/>
      <c r="F121" s="105"/>
      <c r="G121" s="105"/>
    </row>
    <row r="122" spans="1:7" s="110" customFormat="1" ht="11.25">
      <c r="A122" s="107" t="s">
        <v>234</v>
      </c>
      <c r="B122" s="105"/>
      <c r="C122" s="105"/>
      <c r="D122" s="105"/>
      <c r="E122" s="105"/>
      <c r="F122" s="105"/>
      <c r="G122" s="105"/>
    </row>
    <row r="123" spans="1:7" s="110" customFormat="1" ht="11.25">
      <c r="A123" s="107" t="s">
        <v>235</v>
      </c>
      <c r="B123" s="105"/>
      <c r="C123" s="105"/>
      <c r="D123" s="105"/>
      <c r="E123" s="105"/>
      <c r="F123" s="105"/>
      <c r="G123" s="105"/>
    </row>
    <row r="124" spans="1:7" s="110" customFormat="1" ht="22.5">
      <c r="A124" s="107" t="s">
        <v>236</v>
      </c>
      <c r="B124" s="105"/>
      <c r="C124" s="105"/>
      <c r="D124" s="105"/>
      <c r="E124" s="105"/>
      <c r="F124" s="105"/>
      <c r="G124" s="105"/>
    </row>
    <row r="125" spans="1:7" s="110" customFormat="1" ht="11.25">
      <c r="A125" s="107" t="s">
        <v>237</v>
      </c>
      <c r="B125" s="105"/>
      <c r="C125" s="105"/>
      <c r="D125" s="105"/>
      <c r="E125" s="105"/>
      <c r="F125" s="105"/>
      <c r="G125" s="105"/>
    </row>
    <row r="126" spans="1:7" s="110" customFormat="1" ht="11.25">
      <c r="A126" s="107" t="s">
        <v>238</v>
      </c>
      <c r="B126" s="105"/>
      <c r="C126" s="105"/>
      <c r="D126" s="105"/>
      <c r="E126" s="105"/>
      <c r="F126" s="105"/>
      <c r="G126" s="105"/>
    </row>
    <row r="127" spans="1:7" s="110" customFormat="1" ht="11.25">
      <c r="A127" s="107" t="s">
        <v>239</v>
      </c>
      <c r="B127" s="105"/>
      <c r="C127" s="105"/>
      <c r="D127" s="105"/>
      <c r="E127" s="105"/>
      <c r="F127" s="105"/>
      <c r="G127" s="105"/>
    </row>
    <row r="128" spans="1:7" s="110" customFormat="1" ht="11.25">
      <c r="A128" s="107" t="s">
        <v>240</v>
      </c>
      <c r="B128" s="105"/>
      <c r="C128" s="105"/>
      <c r="D128" s="105"/>
      <c r="E128" s="105"/>
      <c r="F128" s="105"/>
      <c r="G128" s="105"/>
    </row>
    <row r="129" spans="1:7" s="110" customFormat="1" ht="11.25">
      <c r="A129" s="107" t="s">
        <v>83</v>
      </c>
      <c r="B129" s="105"/>
      <c r="C129" s="105"/>
      <c r="D129" s="105"/>
      <c r="E129" s="105"/>
      <c r="F129" s="105"/>
      <c r="G129" s="105"/>
    </row>
    <row r="130" spans="1:7" s="110" customFormat="1" ht="11.25">
      <c r="A130" s="107" t="s">
        <v>241</v>
      </c>
      <c r="B130" s="105"/>
      <c r="C130" s="105"/>
      <c r="D130" s="105"/>
      <c r="E130" s="105"/>
      <c r="F130" s="105"/>
      <c r="G130" s="105"/>
    </row>
    <row r="131" spans="1:7" s="110" customFormat="1" ht="22.5">
      <c r="A131" s="107" t="s">
        <v>242</v>
      </c>
      <c r="B131" s="105"/>
      <c r="C131" s="105"/>
      <c r="D131" s="105"/>
      <c r="E131" s="105"/>
      <c r="F131" s="105"/>
      <c r="G131" s="105"/>
    </row>
    <row r="132" spans="1:7" s="110" customFormat="1" ht="22.5">
      <c r="A132" s="107" t="s">
        <v>243</v>
      </c>
      <c r="B132" s="105"/>
      <c r="C132" s="105"/>
      <c r="D132" s="105"/>
      <c r="E132" s="105"/>
      <c r="F132" s="105"/>
      <c r="G132" s="105"/>
    </row>
    <row r="133" spans="1:7" s="110" customFormat="1" ht="11.25">
      <c r="A133" s="107" t="s">
        <v>244</v>
      </c>
      <c r="B133" s="105"/>
      <c r="C133" s="105"/>
      <c r="D133" s="105"/>
      <c r="E133" s="105"/>
      <c r="F133" s="105"/>
      <c r="G133" s="105"/>
    </row>
    <row r="134" spans="1:7" s="110" customFormat="1" ht="11.25">
      <c r="A134" s="107" t="s">
        <v>245</v>
      </c>
      <c r="B134" s="105"/>
      <c r="C134" s="105"/>
      <c r="D134" s="105"/>
      <c r="E134" s="105"/>
      <c r="F134" s="105"/>
      <c r="G134" s="105"/>
    </row>
    <row r="135" spans="1:7" s="110" customFormat="1" ht="11.25">
      <c r="A135" s="107" t="s">
        <v>246</v>
      </c>
      <c r="B135" s="105"/>
      <c r="C135" s="105"/>
      <c r="D135" s="105"/>
      <c r="E135" s="105"/>
      <c r="F135" s="105"/>
      <c r="G135" s="105"/>
    </row>
    <row r="136" spans="1:7" s="110" customFormat="1" ht="11.25">
      <c r="A136" s="107" t="s">
        <v>247</v>
      </c>
      <c r="B136" s="105"/>
      <c r="C136" s="105"/>
      <c r="D136" s="105"/>
      <c r="E136" s="105"/>
      <c r="F136" s="105"/>
      <c r="G136" s="105"/>
    </row>
    <row r="137" spans="1:7" s="110" customFormat="1" ht="11.25">
      <c r="A137" s="107" t="s">
        <v>248</v>
      </c>
      <c r="B137" s="105"/>
      <c r="C137" s="105"/>
      <c r="D137" s="105"/>
      <c r="E137" s="105"/>
      <c r="F137" s="105"/>
      <c r="G137" s="105"/>
    </row>
    <row r="138" spans="1:7" s="110" customFormat="1" ht="11.25">
      <c r="A138" s="107" t="s">
        <v>249</v>
      </c>
      <c r="B138" s="105"/>
      <c r="C138" s="105"/>
      <c r="D138" s="105"/>
      <c r="E138" s="105"/>
      <c r="F138" s="105"/>
      <c r="G138" s="105"/>
    </row>
    <row r="139" spans="1:7" s="110" customFormat="1" ht="11.25">
      <c r="A139" s="107" t="s">
        <v>250</v>
      </c>
      <c r="B139" s="105"/>
      <c r="C139" s="105"/>
      <c r="D139" s="105"/>
      <c r="E139" s="105"/>
      <c r="F139" s="105"/>
      <c r="G139" s="105"/>
    </row>
    <row r="140" spans="1:7" s="110" customFormat="1" ht="11.25">
      <c r="A140" s="107" t="s">
        <v>251</v>
      </c>
      <c r="B140" s="105"/>
      <c r="C140" s="105"/>
      <c r="D140" s="105"/>
      <c r="E140" s="105"/>
      <c r="F140" s="105"/>
      <c r="G140" s="105"/>
    </row>
    <row r="141" spans="1:7" s="110" customFormat="1" ht="11.25">
      <c r="A141" s="107" t="s">
        <v>252</v>
      </c>
      <c r="B141" s="105"/>
      <c r="C141" s="105"/>
      <c r="D141" s="105"/>
      <c r="E141" s="105"/>
      <c r="F141" s="105"/>
      <c r="G141" s="105"/>
    </row>
    <row r="142" spans="1:7" s="110" customFormat="1" ht="19.5" customHeight="1">
      <c r="A142" s="107" t="s">
        <v>253</v>
      </c>
      <c r="B142" s="105"/>
      <c r="C142" s="105"/>
      <c r="D142" s="105"/>
      <c r="E142" s="105"/>
      <c r="F142" s="105"/>
      <c r="G142" s="105"/>
    </row>
    <row r="143" spans="1:7" s="110" customFormat="1" ht="11.25">
      <c r="A143" s="107" t="s">
        <v>254</v>
      </c>
      <c r="B143" s="105"/>
      <c r="C143" s="105"/>
      <c r="D143" s="105"/>
      <c r="E143" s="105"/>
      <c r="F143" s="105"/>
      <c r="G143" s="105"/>
    </row>
    <row r="144" spans="1:7" s="110" customFormat="1" ht="11.25">
      <c r="A144" s="107" t="s">
        <v>255</v>
      </c>
      <c r="B144" s="105"/>
      <c r="C144" s="105"/>
      <c r="D144" s="105"/>
      <c r="E144" s="105"/>
      <c r="F144" s="105"/>
      <c r="G144" s="105"/>
    </row>
    <row r="145" spans="1:7" s="110" customFormat="1" ht="22.5">
      <c r="A145" s="107" t="s">
        <v>256</v>
      </c>
      <c r="B145" s="105"/>
      <c r="C145" s="105"/>
      <c r="D145" s="105"/>
      <c r="E145" s="105"/>
      <c r="F145" s="105"/>
      <c r="G145" s="105"/>
    </row>
    <row r="146" spans="1:7" s="110" customFormat="1" ht="11.25">
      <c r="A146" s="107" t="s">
        <v>257</v>
      </c>
      <c r="B146" s="105"/>
      <c r="C146" s="105"/>
      <c r="D146" s="105"/>
      <c r="E146" s="105"/>
      <c r="F146" s="105"/>
      <c r="G146" s="105"/>
    </row>
    <row r="147" spans="1:7" s="110" customFormat="1" ht="11.25">
      <c r="A147" s="107" t="s">
        <v>258</v>
      </c>
      <c r="B147" s="105"/>
      <c r="C147" s="105"/>
      <c r="D147" s="105"/>
      <c r="E147" s="105"/>
      <c r="F147" s="105"/>
      <c r="G147" s="105"/>
    </row>
    <row r="148" spans="1:7" s="110" customFormat="1" ht="11.25">
      <c r="A148" s="107" t="s">
        <v>259</v>
      </c>
      <c r="B148" s="105"/>
      <c r="C148" s="105"/>
      <c r="D148" s="105"/>
      <c r="E148" s="105"/>
      <c r="F148" s="105"/>
      <c r="G148" s="105"/>
    </row>
    <row r="149" spans="1:7" s="110" customFormat="1" ht="22.5">
      <c r="A149" s="107" t="s">
        <v>260</v>
      </c>
      <c r="B149" s="105"/>
      <c r="C149" s="105"/>
      <c r="D149" s="105"/>
      <c r="E149" s="105"/>
      <c r="F149" s="105"/>
      <c r="G149" s="105"/>
    </row>
    <row r="150" spans="1:7" s="110" customFormat="1" ht="22.5">
      <c r="A150" s="107" t="s">
        <v>261</v>
      </c>
      <c r="B150" s="105"/>
      <c r="C150" s="105"/>
      <c r="D150" s="105"/>
      <c r="E150" s="105"/>
      <c r="F150" s="105"/>
      <c r="G150" s="105"/>
    </row>
    <row r="151" spans="1:7" s="110" customFormat="1" ht="11.25">
      <c r="A151" s="107" t="s">
        <v>262</v>
      </c>
      <c r="B151" s="105"/>
      <c r="C151" s="105"/>
      <c r="D151" s="105"/>
      <c r="E151" s="105"/>
      <c r="F151" s="105"/>
      <c r="G151" s="105"/>
    </row>
    <row r="152" spans="1:7" s="110" customFormat="1" ht="22.5">
      <c r="A152" s="107" t="s">
        <v>263</v>
      </c>
      <c r="B152" s="105"/>
      <c r="C152" s="105"/>
      <c r="D152" s="105"/>
      <c r="E152" s="105"/>
      <c r="F152" s="105"/>
      <c r="G152" s="105"/>
    </row>
    <row r="153" spans="1:7" s="110" customFormat="1" ht="11.25">
      <c r="A153" s="107" t="s">
        <v>264</v>
      </c>
      <c r="B153" s="105"/>
      <c r="C153" s="105"/>
      <c r="D153" s="105"/>
      <c r="E153" s="105"/>
      <c r="F153" s="105"/>
      <c r="G153" s="105"/>
    </row>
    <row r="154" spans="1:7" s="110" customFormat="1" ht="11.25">
      <c r="A154" s="107" t="s">
        <v>265</v>
      </c>
      <c r="B154" s="105"/>
      <c r="C154" s="105"/>
      <c r="D154" s="105"/>
      <c r="E154" s="105"/>
      <c r="F154" s="105"/>
      <c r="G154" s="105"/>
    </row>
    <row r="155" spans="1:7" s="110" customFormat="1" ht="11.25">
      <c r="A155" s="107" t="s">
        <v>266</v>
      </c>
      <c r="B155" s="105"/>
      <c r="C155" s="105"/>
      <c r="D155" s="105"/>
      <c r="E155" s="105"/>
      <c r="F155" s="105"/>
      <c r="G155" s="105"/>
    </row>
    <row r="156" spans="1:7" s="110" customFormat="1" ht="11.25">
      <c r="A156" s="107" t="s">
        <v>267</v>
      </c>
      <c r="B156" s="105"/>
      <c r="C156" s="105"/>
      <c r="D156" s="105"/>
      <c r="E156" s="105"/>
      <c r="F156" s="105"/>
      <c r="G156" s="105"/>
    </row>
    <row r="157" spans="1:7" s="110" customFormat="1" ht="11.25">
      <c r="A157" s="107" t="s">
        <v>268</v>
      </c>
      <c r="B157" s="105"/>
      <c r="C157" s="105"/>
      <c r="D157" s="105"/>
      <c r="E157" s="105"/>
      <c r="F157" s="105"/>
      <c r="G157" s="105"/>
    </row>
    <row r="158" spans="1:7" s="110" customFormat="1" ht="11.25">
      <c r="A158" s="107" t="s">
        <v>269</v>
      </c>
      <c r="B158" s="105"/>
      <c r="C158" s="105"/>
      <c r="D158" s="105"/>
      <c r="E158" s="105"/>
      <c r="F158" s="105"/>
      <c r="G158" s="105"/>
    </row>
    <row r="159" spans="1:7" s="110" customFormat="1" ht="11.25">
      <c r="A159" s="107" t="s">
        <v>270</v>
      </c>
      <c r="B159" s="105"/>
      <c r="C159" s="105"/>
      <c r="D159" s="105"/>
      <c r="E159" s="105"/>
      <c r="F159" s="105"/>
      <c r="G159" s="105"/>
    </row>
    <row r="160" spans="1:7" s="110" customFormat="1" ht="11.25">
      <c r="A160" s="107" t="s">
        <v>271</v>
      </c>
      <c r="B160" s="105"/>
      <c r="C160" s="105"/>
      <c r="D160" s="105"/>
      <c r="E160" s="105"/>
      <c r="F160" s="105"/>
      <c r="G160" s="105"/>
    </row>
    <row r="161" spans="1:8" s="7" customFormat="1" ht="11.25">
      <c r="A161" s="33" t="s">
        <v>272</v>
      </c>
      <c r="B161" s="105"/>
      <c r="C161" s="105"/>
      <c r="D161" s="105"/>
      <c r="E161" s="105"/>
      <c r="F161" s="105"/>
      <c r="G161" s="105"/>
      <c r="H161" s="110"/>
    </row>
    <row r="162" spans="1:8" s="7" customFormat="1" ht="11.25">
      <c r="A162" s="33" t="s">
        <v>273</v>
      </c>
      <c r="B162" s="105"/>
      <c r="C162" s="105"/>
      <c r="D162" s="105"/>
      <c r="E162" s="105"/>
      <c r="F162" s="105"/>
      <c r="G162" s="105"/>
      <c r="H162" s="110"/>
    </row>
    <row r="163" spans="1:8" s="7" customFormat="1" ht="11.25">
      <c r="A163" s="33" t="s">
        <v>274</v>
      </c>
      <c r="B163" s="105"/>
      <c r="C163" s="105"/>
      <c r="D163" s="105"/>
      <c r="E163" s="105"/>
      <c r="F163" s="105"/>
      <c r="G163" s="105"/>
      <c r="H163" s="110"/>
    </row>
    <row r="164" spans="1:8" s="7" customFormat="1" ht="22.5">
      <c r="A164" s="33" t="s">
        <v>275</v>
      </c>
      <c r="B164" s="105"/>
      <c r="C164" s="105"/>
      <c r="D164" s="105"/>
      <c r="E164" s="105"/>
      <c r="F164" s="105"/>
      <c r="G164" s="105"/>
      <c r="H164" s="110"/>
    </row>
    <row r="165" spans="1:8" s="7" customFormat="1" ht="3.75" customHeight="1">
      <c r="A165" s="33"/>
      <c r="B165" s="105"/>
      <c r="C165" s="105"/>
      <c r="D165" s="105"/>
      <c r="E165" s="105"/>
      <c r="F165" s="105"/>
      <c r="G165" s="105"/>
      <c r="H165" s="110"/>
    </row>
    <row r="166" spans="1:8" s="7" customFormat="1" ht="11.25">
      <c r="A166" s="35" t="s">
        <v>276</v>
      </c>
      <c r="B166" s="124">
        <f t="shared" ref="B166:G166" si="21">B12+B86</f>
        <v>159092381.81999999</v>
      </c>
      <c r="C166" s="124">
        <f t="shared" si="21"/>
        <v>6020264.1200000001</v>
      </c>
      <c r="D166" s="124">
        <f t="shared" si="21"/>
        <v>165112645.94</v>
      </c>
      <c r="E166" s="124">
        <f t="shared" si="21"/>
        <v>103556187.46000001</v>
      </c>
      <c r="F166" s="124">
        <f>F12+F86</f>
        <v>103058633.38999999</v>
      </c>
      <c r="G166" s="124">
        <f t="shared" si="21"/>
        <v>61556458.479999989</v>
      </c>
      <c r="H166" s="110"/>
    </row>
  </sheetData>
  <mergeCells count="9">
    <mergeCell ref="B2:D2"/>
    <mergeCell ref="B3:D3"/>
    <mergeCell ref="B4:D4"/>
    <mergeCell ref="B10:F10"/>
    <mergeCell ref="A5:G5"/>
    <mergeCell ref="A6:G6"/>
    <mergeCell ref="A7:G7"/>
    <mergeCell ref="A8:G8"/>
    <mergeCell ref="A9:G9"/>
  </mergeCells>
  <printOptions horizontalCentered="1"/>
  <pageMargins left="1.03" right="0.34" top="0.75" bottom="0.75" header="0.3" footer="0.3"/>
  <pageSetup scale="8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workbookViewId="0">
      <selection activeCell="B25" sqref="B25"/>
    </sheetView>
  </sheetViews>
  <sheetFormatPr baseColWidth="10" defaultRowHeight="15"/>
  <cols>
    <col min="1" max="1" width="31.28515625" style="7" bestFit="1" customWidth="1"/>
    <col min="2" max="2" width="11.42578125" style="7" customWidth="1"/>
    <col min="3" max="3" width="10.85546875" style="7" customWidth="1"/>
    <col min="4" max="6" width="10.42578125" style="7" bestFit="1" customWidth="1"/>
    <col min="7" max="7" width="10.28515625" style="7" customWidth="1"/>
    <col min="8" max="8" width="11.42578125" style="7"/>
  </cols>
  <sheetData>
    <row r="1" spans="1:9">
      <c r="B1" s="23" t="s">
        <v>280</v>
      </c>
      <c r="C1" s="23"/>
      <c r="D1" s="23"/>
    </row>
    <row r="2" spans="1:9">
      <c r="B2" s="215" t="s">
        <v>281</v>
      </c>
      <c r="C2" s="215"/>
      <c r="D2" s="215"/>
    </row>
    <row r="3" spans="1:9">
      <c r="B3" s="214" t="s">
        <v>278</v>
      </c>
      <c r="C3" s="214"/>
      <c r="D3" s="214"/>
    </row>
    <row r="4" spans="1:9">
      <c r="B4" s="216" t="s">
        <v>277</v>
      </c>
      <c r="C4" s="216"/>
      <c r="D4" s="216"/>
    </row>
    <row r="5" spans="1:9">
      <c r="A5" s="205" t="s">
        <v>0</v>
      </c>
      <c r="B5" s="206"/>
      <c r="C5" s="206"/>
      <c r="D5" s="206"/>
      <c r="E5" s="206"/>
      <c r="F5" s="206"/>
      <c r="G5" s="207"/>
    </row>
    <row r="6" spans="1:9">
      <c r="A6" s="208" t="s">
        <v>119</v>
      </c>
      <c r="B6" s="209"/>
      <c r="C6" s="209"/>
      <c r="D6" s="209"/>
      <c r="E6" s="209"/>
      <c r="F6" s="209"/>
      <c r="G6" s="210"/>
    </row>
    <row r="7" spans="1:9">
      <c r="A7" s="208" t="s">
        <v>120</v>
      </c>
      <c r="B7" s="209"/>
      <c r="C7" s="209"/>
      <c r="D7" s="209"/>
      <c r="E7" s="209"/>
      <c r="F7" s="209"/>
      <c r="G7" s="210"/>
    </row>
    <row r="8" spans="1:9">
      <c r="A8" s="208" t="s">
        <v>534</v>
      </c>
      <c r="B8" s="209"/>
      <c r="C8" s="209"/>
      <c r="D8" s="209"/>
      <c r="E8" s="209"/>
      <c r="F8" s="209"/>
      <c r="G8" s="210"/>
    </row>
    <row r="9" spans="1:9">
      <c r="A9" s="211" t="s">
        <v>3</v>
      </c>
      <c r="B9" s="212"/>
      <c r="C9" s="212"/>
      <c r="D9" s="212"/>
      <c r="E9" s="212"/>
      <c r="F9" s="212"/>
      <c r="G9" s="213"/>
    </row>
    <row r="10" spans="1:9">
      <c r="A10" s="223" t="s">
        <v>121</v>
      </c>
      <c r="B10" s="218" t="s">
        <v>4</v>
      </c>
      <c r="C10" s="219"/>
      <c r="D10" s="219"/>
      <c r="E10" s="219"/>
      <c r="F10" s="225"/>
      <c r="G10" s="19"/>
    </row>
    <row r="11" spans="1:9" ht="23.25">
      <c r="A11" s="224"/>
      <c r="B11" s="26" t="s">
        <v>6</v>
      </c>
      <c r="C11" s="4" t="s">
        <v>122</v>
      </c>
      <c r="D11" s="26" t="s">
        <v>8</v>
      </c>
      <c r="E11" s="26" t="s">
        <v>9</v>
      </c>
      <c r="F11" s="26" t="s">
        <v>10</v>
      </c>
      <c r="G11" s="6" t="s">
        <v>11</v>
      </c>
    </row>
    <row r="12" spans="1:9">
      <c r="A12" s="8" t="s">
        <v>123</v>
      </c>
      <c r="B12" s="16"/>
      <c r="C12" s="9"/>
      <c r="D12" s="16"/>
      <c r="E12" s="9"/>
      <c r="F12" s="16"/>
      <c r="G12" s="10"/>
    </row>
    <row r="13" spans="1:9">
      <c r="A13" s="11" t="s">
        <v>124</v>
      </c>
      <c r="B13" s="37">
        <f>B14+B15</f>
        <v>159092381.81999999</v>
      </c>
      <c r="C13" s="37">
        <f t="shared" ref="C13:G13" si="0">C14+C15</f>
        <v>6020264.1200000001</v>
      </c>
      <c r="D13" s="37">
        <f t="shared" si="0"/>
        <v>165112645.94</v>
      </c>
      <c r="E13" s="37">
        <f t="shared" si="0"/>
        <v>103556187.45999999</v>
      </c>
      <c r="F13" s="37">
        <f t="shared" si="0"/>
        <v>71131809.920000002</v>
      </c>
      <c r="G13" s="37">
        <f t="shared" si="0"/>
        <v>61556458.479999997</v>
      </c>
    </row>
    <row r="14" spans="1:9" s="108" customFormat="1">
      <c r="A14" s="88" t="s">
        <v>466</v>
      </c>
      <c r="B14" s="105">
        <v>156031400.84999999</v>
      </c>
      <c r="C14" s="105">
        <v>5876349.6299999999</v>
      </c>
      <c r="D14" s="105">
        <f>B14+C14</f>
        <v>161907750.47999999</v>
      </c>
      <c r="E14" s="105">
        <v>101636258.13</v>
      </c>
      <c r="F14" s="105">
        <v>69996198.150000006</v>
      </c>
      <c r="G14" s="105">
        <f>D14-E14</f>
        <v>60271492.349999994</v>
      </c>
      <c r="H14" s="110"/>
    </row>
    <row r="15" spans="1:9" s="108" customFormat="1">
      <c r="A15" s="88" t="s">
        <v>467</v>
      </c>
      <c r="B15" s="105">
        <v>3060980.97</v>
      </c>
      <c r="C15" s="105">
        <v>143914.49</v>
      </c>
      <c r="D15" s="105">
        <f>B15+C15</f>
        <v>3204895.46</v>
      </c>
      <c r="E15" s="105">
        <v>1919929.33</v>
      </c>
      <c r="F15" s="105">
        <v>1135611.77</v>
      </c>
      <c r="G15" s="105">
        <f>D15-E15</f>
        <v>1284966.1299999999</v>
      </c>
      <c r="H15" s="110"/>
    </row>
    <row r="16" spans="1:9">
      <c r="A16" s="14" t="s">
        <v>127</v>
      </c>
      <c r="B16" s="38"/>
      <c r="C16" s="114"/>
      <c r="D16" s="38"/>
      <c r="E16" s="114"/>
      <c r="F16" s="38"/>
      <c r="G16" s="115"/>
    </row>
    <row r="17" spans="1:7">
      <c r="A17" s="14" t="s">
        <v>128</v>
      </c>
      <c r="B17" s="17"/>
      <c r="C17" s="12"/>
      <c r="D17" s="17"/>
      <c r="E17" s="12"/>
      <c r="F17" s="17"/>
      <c r="G17" s="13"/>
    </row>
    <row r="18" spans="1:7">
      <c r="A18" s="14" t="s">
        <v>129</v>
      </c>
      <c r="B18" s="17"/>
      <c r="C18" s="12"/>
      <c r="D18" s="17"/>
      <c r="E18" s="12"/>
      <c r="F18" s="17"/>
      <c r="G18" s="13"/>
    </row>
    <row r="19" spans="1:7">
      <c r="A19" s="14" t="s">
        <v>130</v>
      </c>
      <c r="B19" s="17"/>
      <c r="C19" s="12"/>
      <c r="D19" s="17"/>
      <c r="E19" s="12"/>
      <c r="F19" s="17"/>
      <c r="G19" s="13"/>
    </row>
    <row r="20" spans="1:7">
      <c r="A20" s="14" t="s">
        <v>131</v>
      </c>
      <c r="B20" s="17"/>
      <c r="C20" s="12"/>
      <c r="D20" s="17"/>
      <c r="E20" s="12"/>
      <c r="F20" s="17"/>
      <c r="G20" s="13"/>
    </row>
    <row r="21" spans="1:7">
      <c r="A21" s="14" t="s">
        <v>132</v>
      </c>
      <c r="B21" s="17"/>
      <c r="C21" s="12"/>
      <c r="D21" s="17"/>
      <c r="E21" s="12"/>
      <c r="F21" s="17"/>
      <c r="G21" s="13"/>
    </row>
    <row r="22" spans="1:7">
      <c r="A22" s="14" t="s">
        <v>133</v>
      </c>
      <c r="B22" s="17"/>
      <c r="C22" s="12"/>
      <c r="D22" s="17"/>
      <c r="E22" s="12"/>
      <c r="F22" s="17"/>
      <c r="G22" s="13"/>
    </row>
    <row r="23" spans="1:7">
      <c r="A23" s="11" t="s">
        <v>134</v>
      </c>
      <c r="B23" s="17"/>
      <c r="C23" s="12"/>
      <c r="D23" s="17"/>
      <c r="E23" s="12"/>
      <c r="F23" s="17"/>
      <c r="G23" s="13"/>
    </row>
    <row r="24" spans="1:7">
      <c r="A24" s="11" t="s">
        <v>135</v>
      </c>
      <c r="B24" s="84">
        <v>0</v>
      </c>
      <c r="C24" s="85">
        <v>0</v>
      </c>
      <c r="D24" s="84">
        <v>0</v>
      </c>
      <c r="E24" s="85">
        <v>0</v>
      </c>
      <c r="F24" s="84">
        <v>0</v>
      </c>
      <c r="G24" s="86">
        <v>0</v>
      </c>
    </row>
    <row r="25" spans="1:7">
      <c r="A25" s="14" t="s">
        <v>125</v>
      </c>
      <c r="B25" s="17"/>
      <c r="C25" s="12"/>
      <c r="D25" s="17"/>
      <c r="E25" s="12"/>
      <c r="F25" s="17"/>
      <c r="G25" s="13"/>
    </row>
    <row r="26" spans="1:7">
      <c r="A26" s="14" t="s">
        <v>126</v>
      </c>
      <c r="B26" s="17"/>
      <c r="C26" s="12"/>
      <c r="D26" s="17"/>
      <c r="E26" s="12"/>
      <c r="F26" s="17"/>
      <c r="G26" s="13"/>
    </row>
    <row r="27" spans="1:7">
      <c r="A27" s="14" t="s">
        <v>127</v>
      </c>
      <c r="B27" s="17"/>
      <c r="C27" s="12"/>
      <c r="D27" s="17"/>
      <c r="E27" s="12"/>
      <c r="F27" s="17"/>
      <c r="G27" s="13"/>
    </row>
    <row r="28" spans="1:7">
      <c r="A28" s="14" t="s">
        <v>128</v>
      </c>
      <c r="B28" s="17"/>
      <c r="C28" s="12"/>
      <c r="D28" s="17"/>
      <c r="E28" s="12"/>
      <c r="F28" s="17"/>
      <c r="G28" s="13"/>
    </row>
    <row r="29" spans="1:7">
      <c r="A29" s="14" t="s">
        <v>129</v>
      </c>
      <c r="B29" s="17"/>
      <c r="C29" s="12"/>
      <c r="D29" s="17"/>
      <c r="E29" s="12"/>
      <c r="F29" s="17"/>
      <c r="G29" s="13"/>
    </row>
    <row r="30" spans="1:7">
      <c r="A30" s="14" t="s">
        <v>130</v>
      </c>
      <c r="B30" s="17"/>
      <c r="C30" s="12"/>
      <c r="D30" s="17"/>
      <c r="E30" s="12"/>
      <c r="F30" s="17"/>
      <c r="G30" s="13"/>
    </row>
    <row r="31" spans="1:7">
      <c r="A31" s="14" t="s">
        <v>131</v>
      </c>
      <c r="B31" s="17"/>
      <c r="C31" s="12"/>
      <c r="D31" s="17"/>
      <c r="E31" s="12"/>
      <c r="F31" s="17"/>
      <c r="G31" s="13"/>
    </row>
    <row r="32" spans="1:7">
      <c r="A32" s="14" t="s">
        <v>132</v>
      </c>
      <c r="B32" s="17"/>
      <c r="C32" s="12"/>
      <c r="D32" s="17"/>
      <c r="E32" s="12"/>
      <c r="F32" s="17"/>
      <c r="G32" s="13"/>
    </row>
    <row r="33" spans="1:7">
      <c r="A33" s="14"/>
      <c r="B33" s="17"/>
      <c r="C33" s="12"/>
      <c r="D33" s="17"/>
      <c r="E33" s="12"/>
      <c r="F33" s="17"/>
      <c r="G33" s="13"/>
    </row>
    <row r="34" spans="1:7">
      <c r="A34" s="15" t="s">
        <v>136</v>
      </c>
      <c r="B34" s="87">
        <f>B13+B24</f>
        <v>159092381.81999999</v>
      </c>
      <c r="C34" s="87">
        <f t="shared" ref="C34:G34" si="1">C13+C24</f>
        <v>6020264.1200000001</v>
      </c>
      <c r="D34" s="87">
        <f t="shared" si="1"/>
        <v>165112645.94</v>
      </c>
      <c r="E34" s="87">
        <f t="shared" si="1"/>
        <v>103556187.45999999</v>
      </c>
      <c r="F34" s="87">
        <f t="shared" si="1"/>
        <v>71131809.920000002</v>
      </c>
      <c r="G34" s="87">
        <f t="shared" si="1"/>
        <v>61556458.479999997</v>
      </c>
    </row>
  </sheetData>
  <mergeCells count="10">
    <mergeCell ref="B2:D2"/>
    <mergeCell ref="B3:D3"/>
    <mergeCell ref="B4:D4"/>
    <mergeCell ref="A10:A11"/>
    <mergeCell ref="A5:G5"/>
    <mergeCell ref="A6:G6"/>
    <mergeCell ref="A7:G7"/>
    <mergeCell ref="A8:G8"/>
    <mergeCell ref="A9:G9"/>
    <mergeCell ref="B10:F10"/>
  </mergeCell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0"/>
  <sheetViews>
    <sheetView workbookViewId="0">
      <selection activeCell="A21" sqref="A21"/>
    </sheetView>
  </sheetViews>
  <sheetFormatPr baseColWidth="10" defaultRowHeight="15"/>
  <cols>
    <col min="1" max="1" width="38" style="7" customWidth="1"/>
    <col min="2" max="2" width="12.5703125" style="7" bestFit="1" customWidth="1"/>
    <col min="3" max="3" width="10.7109375" style="7" bestFit="1" customWidth="1"/>
    <col min="4" max="6" width="10.42578125" style="7" bestFit="1" customWidth="1"/>
    <col min="7" max="7" width="10.140625" style="7" customWidth="1"/>
  </cols>
  <sheetData>
    <row r="1" spans="1:9">
      <c r="B1" s="23" t="s">
        <v>280</v>
      </c>
      <c r="C1" s="23"/>
      <c r="D1" s="23"/>
    </row>
    <row r="2" spans="1:9">
      <c r="B2" s="215" t="s">
        <v>281</v>
      </c>
      <c r="C2" s="215"/>
      <c r="D2" s="215"/>
    </row>
    <row r="3" spans="1:9">
      <c r="B3" s="214" t="s">
        <v>278</v>
      </c>
      <c r="C3" s="214"/>
      <c r="D3" s="214"/>
    </row>
    <row r="4" spans="1:9">
      <c r="B4" s="216" t="s">
        <v>277</v>
      </c>
      <c r="C4" s="216"/>
      <c r="D4" s="216"/>
    </row>
    <row r="5" spans="1:9">
      <c r="A5" s="220" t="s">
        <v>0</v>
      </c>
      <c r="B5" s="221"/>
      <c r="C5" s="221"/>
      <c r="D5" s="221"/>
      <c r="E5" s="221"/>
      <c r="F5" s="221"/>
      <c r="G5" s="222"/>
    </row>
    <row r="6" spans="1:9">
      <c r="A6" s="208" t="s">
        <v>1</v>
      </c>
      <c r="B6" s="209"/>
      <c r="C6" s="209"/>
      <c r="D6" s="209"/>
      <c r="E6" s="209"/>
      <c r="F6" s="209"/>
      <c r="G6" s="210"/>
    </row>
    <row r="7" spans="1:9">
      <c r="A7" s="208" t="s">
        <v>527</v>
      </c>
      <c r="B7" s="209"/>
      <c r="C7" s="209"/>
      <c r="D7" s="209"/>
      <c r="E7" s="209"/>
      <c r="F7" s="209"/>
      <c r="G7" s="210"/>
    </row>
    <row r="8" spans="1:9">
      <c r="A8" s="208" t="s">
        <v>538</v>
      </c>
      <c r="B8" s="209"/>
      <c r="C8" s="209"/>
      <c r="D8" s="209"/>
      <c r="E8" s="209"/>
      <c r="F8" s="209"/>
      <c r="G8" s="210"/>
    </row>
    <row r="9" spans="1:9">
      <c r="A9" s="208" t="s">
        <v>3</v>
      </c>
      <c r="B9" s="209"/>
      <c r="C9" s="209"/>
      <c r="D9" s="209"/>
      <c r="E9" s="209"/>
      <c r="F9" s="209"/>
      <c r="G9" s="210"/>
    </row>
    <row r="10" spans="1:9">
      <c r="A10" s="1"/>
      <c r="B10" s="218" t="s">
        <v>4</v>
      </c>
      <c r="C10" s="219"/>
      <c r="D10" s="219"/>
      <c r="E10" s="219"/>
      <c r="F10" s="219"/>
      <c r="G10" s="2"/>
    </row>
    <row r="11" spans="1:9" ht="23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</row>
    <row r="12" spans="1:9">
      <c r="A12" s="24" t="s">
        <v>12</v>
      </c>
      <c r="B12" s="106">
        <f>B13+B22+B30+B40</f>
        <v>159092381.81999999</v>
      </c>
      <c r="C12" s="106">
        <f t="shared" ref="C12:G12" si="0">C13+C22+C30+C40</f>
        <v>6020264.1200000001</v>
      </c>
      <c r="D12" s="106">
        <f t="shared" si="0"/>
        <v>165112645.94</v>
      </c>
      <c r="E12" s="106">
        <f t="shared" si="0"/>
        <v>103556187.45999999</v>
      </c>
      <c r="F12" s="106">
        <f t="shared" si="0"/>
        <v>71131809.920000002</v>
      </c>
      <c r="G12" s="106">
        <f t="shared" si="0"/>
        <v>61556458.480000004</v>
      </c>
    </row>
    <row r="13" spans="1:9">
      <c r="A13" s="27" t="s">
        <v>13</v>
      </c>
      <c r="B13" s="38"/>
      <c r="C13" s="114"/>
      <c r="D13" s="38"/>
      <c r="E13" s="114"/>
      <c r="F13" s="38"/>
      <c r="G13" s="115"/>
    </row>
    <row r="14" spans="1:9">
      <c r="A14" s="25" t="s">
        <v>14</v>
      </c>
      <c r="B14" s="17"/>
      <c r="C14" s="12"/>
      <c r="D14" s="17"/>
      <c r="E14" s="12"/>
      <c r="F14" s="17"/>
      <c r="G14" s="13"/>
    </row>
    <row r="15" spans="1:9">
      <c r="A15" s="25" t="s">
        <v>15</v>
      </c>
      <c r="B15" s="17"/>
      <c r="C15" s="12"/>
      <c r="D15" s="17"/>
      <c r="E15" s="12"/>
      <c r="F15" s="17"/>
      <c r="G15" s="13"/>
    </row>
    <row r="16" spans="1:9">
      <c r="A16" s="25" t="s">
        <v>16</v>
      </c>
      <c r="B16" s="17"/>
      <c r="C16" s="12"/>
      <c r="D16" s="17"/>
      <c r="E16" s="12"/>
      <c r="F16" s="17"/>
      <c r="G16" s="13"/>
    </row>
    <row r="17" spans="1:7">
      <c r="A17" s="25" t="s">
        <v>17</v>
      </c>
      <c r="B17" s="17"/>
      <c r="C17" s="12"/>
      <c r="D17" s="17"/>
      <c r="E17" s="12"/>
      <c r="F17" s="17"/>
      <c r="G17" s="13"/>
    </row>
    <row r="18" spans="1:7">
      <c r="A18" s="25" t="s">
        <v>18</v>
      </c>
      <c r="B18" s="17"/>
      <c r="C18" s="12"/>
      <c r="D18" s="17"/>
      <c r="E18" s="12"/>
      <c r="F18" s="17"/>
      <c r="G18" s="13"/>
    </row>
    <row r="19" spans="1:7">
      <c r="A19" s="25" t="s">
        <v>19</v>
      </c>
      <c r="B19" s="17"/>
      <c r="C19" s="12"/>
      <c r="D19" s="17"/>
      <c r="E19" s="12"/>
      <c r="F19" s="17"/>
      <c r="G19" s="13"/>
    </row>
    <row r="20" spans="1:7">
      <c r="A20" s="25" t="s">
        <v>20</v>
      </c>
      <c r="B20" s="17"/>
      <c r="C20" s="12"/>
      <c r="D20" s="17"/>
      <c r="E20" s="12"/>
      <c r="F20" s="17"/>
      <c r="G20" s="13"/>
    </row>
    <row r="21" spans="1:7">
      <c r="A21" s="25" t="s">
        <v>21</v>
      </c>
      <c r="B21" s="17"/>
      <c r="C21" s="12"/>
      <c r="D21" s="17"/>
      <c r="E21" s="12"/>
      <c r="F21" s="17"/>
      <c r="G21" s="13"/>
    </row>
    <row r="22" spans="1:7">
      <c r="A22" s="27" t="s">
        <v>22</v>
      </c>
      <c r="B22" s="37">
        <f>B23+B24+B25+B26+B27+B28+B29</f>
        <v>159092381.81999999</v>
      </c>
      <c r="C22" s="37">
        <f>C23+C24+C25+C26+C27+C28+C29</f>
        <v>6020264.1200000001</v>
      </c>
      <c r="D22" s="37">
        <f t="shared" ref="D22:G22" si="1">D23+D24+D25+D26+D27+D28+D29</f>
        <v>165112645.94</v>
      </c>
      <c r="E22" s="37">
        <f t="shared" si="1"/>
        <v>103556187.45999999</v>
      </c>
      <c r="F22" s="37">
        <f t="shared" si="1"/>
        <v>71131809.920000002</v>
      </c>
      <c r="G22" s="37">
        <f t="shared" si="1"/>
        <v>61556458.480000004</v>
      </c>
    </row>
    <row r="23" spans="1:7">
      <c r="A23" s="25" t="s">
        <v>23</v>
      </c>
      <c r="B23" s="17"/>
      <c r="C23" s="12"/>
      <c r="D23" s="17"/>
      <c r="E23" s="12"/>
      <c r="F23" s="17"/>
      <c r="G23" s="13"/>
    </row>
    <row r="24" spans="1:7">
      <c r="A24" s="25" t="s">
        <v>24</v>
      </c>
      <c r="B24" s="17"/>
      <c r="C24" s="12"/>
      <c r="D24" s="17"/>
      <c r="E24" s="12"/>
      <c r="F24" s="17"/>
      <c r="G24" s="13"/>
    </row>
    <row r="25" spans="1:7">
      <c r="A25" s="25" t="s">
        <v>25</v>
      </c>
      <c r="B25" s="17"/>
      <c r="C25" s="12"/>
      <c r="D25" s="17"/>
      <c r="E25" s="12"/>
      <c r="F25" s="17"/>
      <c r="G25" s="13"/>
    </row>
    <row r="26" spans="1:7" ht="23.25">
      <c r="A26" s="25" t="s">
        <v>26</v>
      </c>
      <c r="B26" s="17"/>
      <c r="C26" s="12"/>
      <c r="D26" s="17"/>
      <c r="E26" s="12"/>
      <c r="F26" s="17"/>
      <c r="G26" s="13"/>
    </row>
    <row r="27" spans="1:7" s="108" customFormat="1">
      <c r="A27" s="120" t="s">
        <v>27</v>
      </c>
      <c r="B27" s="105">
        <f>'FORMATO 6B'!B13</f>
        <v>159092381.81999999</v>
      </c>
      <c r="C27" s="105">
        <f>'FORMATO 6B'!C13</f>
        <v>6020264.1200000001</v>
      </c>
      <c r="D27" s="105">
        <f>B27+C27</f>
        <v>165112645.94</v>
      </c>
      <c r="E27" s="105">
        <f>'FORMATO 6B'!E13</f>
        <v>103556187.45999999</v>
      </c>
      <c r="F27" s="105">
        <f>'FORMATO 6B'!F13</f>
        <v>71131809.920000002</v>
      </c>
      <c r="G27" s="105">
        <f>D27-E27</f>
        <v>61556458.480000004</v>
      </c>
    </row>
    <row r="28" spans="1:7">
      <c r="A28" s="25" t="s">
        <v>28</v>
      </c>
      <c r="B28" s="17"/>
      <c r="C28" s="12"/>
      <c r="D28" s="17"/>
      <c r="E28" s="12"/>
      <c r="F28" s="17"/>
      <c r="G28" s="13"/>
    </row>
    <row r="29" spans="1:7">
      <c r="A29" s="25" t="s">
        <v>29</v>
      </c>
      <c r="B29" s="17"/>
      <c r="C29" s="12"/>
      <c r="D29" s="17"/>
      <c r="E29" s="12"/>
      <c r="F29" s="17"/>
      <c r="G29" s="13"/>
    </row>
    <row r="30" spans="1:7" ht="23.25">
      <c r="A30" s="27" t="s">
        <v>30</v>
      </c>
      <c r="B30" s="17"/>
      <c r="C30" s="12"/>
      <c r="D30" s="17"/>
      <c r="E30" s="12"/>
      <c r="F30" s="17"/>
      <c r="G30" s="13"/>
    </row>
    <row r="31" spans="1:7" ht="23.25">
      <c r="A31" s="25" t="s">
        <v>31</v>
      </c>
      <c r="B31" s="17"/>
      <c r="C31" s="12"/>
      <c r="D31" s="17"/>
      <c r="E31" s="12"/>
      <c r="F31" s="17"/>
      <c r="G31" s="13"/>
    </row>
    <row r="32" spans="1:7">
      <c r="A32" s="25" t="s">
        <v>32</v>
      </c>
      <c r="B32" s="17"/>
      <c r="C32" s="12"/>
      <c r="D32" s="17"/>
      <c r="E32" s="12"/>
      <c r="F32" s="17"/>
      <c r="G32" s="13"/>
    </row>
    <row r="33" spans="1:7">
      <c r="A33" s="25" t="s">
        <v>33</v>
      </c>
      <c r="B33" s="17"/>
      <c r="C33" s="12"/>
      <c r="D33" s="17"/>
      <c r="E33" s="12"/>
      <c r="F33" s="17"/>
      <c r="G33" s="13"/>
    </row>
    <row r="34" spans="1:7">
      <c r="A34" s="25" t="s">
        <v>34</v>
      </c>
      <c r="B34" s="17"/>
      <c r="C34" s="12"/>
      <c r="D34" s="17"/>
      <c r="E34" s="12"/>
      <c r="F34" s="17"/>
      <c r="G34" s="13"/>
    </row>
    <row r="35" spans="1:7">
      <c r="A35" s="25" t="s">
        <v>35</v>
      </c>
      <c r="B35" s="17"/>
      <c r="C35" s="12"/>
      <c r="D35" s="17"/>
      <c r="E35" s="12"/>
      <c r="F35" s="17"/>
      <c r="G35" s="13"/>
    </row>
    <row r="36" spans="1:7">
      <c r="A36" s="25" t="s">
        <v>36</v>
      </c>
      <c r="B36" s="17"/>
      <c r="C36" s="12"/>
      <c r="D36" s="17"/>
      <c r="E36" s="12"/>
      <c r="F36" s="17"/>
      <c r="G36" s="13"/>
    </row>
    <row r="37" spans="1:7">
      <c r="A37" s="25" t="s">
        <v>37</v>
      </c>
      <c r="B37" s="17"/>
      <c r="C37" s="12"/>
      <c r="D37" s="17"/>
      <c r="E37" s="12"/>
      <c r="F37" s="17"/>
      <c r="G37" s="13"/>
    </row>
    <row r="38" spans="1:7">
      <c r="A38" s="25" t="s">
        <v>38</v>
      </c>
      <c r="B38" s="17"/>
      <c r="C38" s="12"/>
      <c r="D38" s="17"/>
      <c r="E38" s="12"/>
      <c r="F38" s="17"/>
      <c r="G38" s="13"/>
    </row>
    <row r="39" spans="1:7">
      <c r="A39" s="25" t="s">
        <v>39</v>
      </c>
      <c r="B39" s="17"/>
      <c r="C39" s="12"/>
      <c r="D39" s="17"/>
      <c r="E39" s="12"/>
      <c r="F39" s="17"/>
      <c r="G39" s="13"/>
    </row>
    <row r="40" spans="1:7">
      <c r="A40" s="27" t="s">
        <v>40</v>
      </c>
      <c r="B40" s="17"/>
      <c r="C40" s="12"/>
      <c r="D40" s="17"/>
      <c r="E40" s="12"/>
      <c r="F40" s="17"/>
      <c r="G40" s="13"/>
    </row>
    <row r="41" spans="1:7">
      <c r="A41" s="27" t="s">
        <v>41</v>
      </c>
      <c r="B41" s="17"/>
      <c r="C41" s="12"/>
      <c r="D41" s="17"/>
      <c r="E41" s="12"/>
      <c r="F41" s="17"/>
      <c r="G41" s="13"/>
    </row>
    <row r="42" spans="1:7" ht="23.25">
      <c r="A42" s="25" t="s">
        <v>468</v>
      </c>
      <c r="B42" s="17"/>
      <c r="C42" s="12"/>
      <c r="D42" s="17"/>
      <c r="E42" s="12"/>
      <c r="F42" s="17"/>
      <c r="G42" s="13"/>
    </row>
    <row r="43" spans="1:7" ht="23.25">
      <c r="A43" s="25" t="s">
        <v>469</v>
      </c>
      <c r="B43" s="17"/>
      <c r="C43" s="12"/>
      <c r="D43" s="17"/>
      <c r="E43" s="12"/>
      <c r="F43" s="17"/>
      <c r="G43" s="13"/>
    </row>
    <row r="44" spans="1:7">
      <c r="A44" s="25" t="s">
        <v>42</v>
      </c>
      <c r="B44" s="17"/>
      <c r="C44" s="12"/>
      <c r="D44" s="17"/>
      <c r="E44" s="12"/>
      <c r="F44" s="17"/>
      <c r="G44" s="13"/>
    </row>
    <row r="45" spans="1:7">
      <c r="A45" s="25" t="s">
        <v>43</v>
      </c>
      <c r="B45" s="17"/>
      <c r="C45" s="12"/>
      <c r="D45" s="17"/>
      <c r="E45" s="12"/>
      <c r="F45" s="17"/>
      <c r="G45" s="13"/>
    </row>
    <row r="46" spans="1:7">
      <c r="A46" s="27" t="s">
        <v>44</v>
      </c>
      <c r="B46" s="84">
        <v>0</v>
      </c>
      <c r="C46" s="85">
        <v>0</v>
      </c>
      <c r="D46" s="84">
        <v>0</v>
      </c>
      <c r="E46" s="85">
        <v>0</v>
      </c>
      <c r="F46" s="84">
        <v>0</v>
      </c>
      <c r="G46" s="86">
        <v>0</v>
      </c>
    </row>
    <row r="47" spans="1:7">
      <c r="A47" s="27" t="s">
        <v>45</v>
      </c>
      <c r="B47" s="17"/>
      <c r="C47" s="12"/>
      <c r="D47" s="17"/>
      <c r="E47" s="12"/>
      <c r="F47" s="17"/>
      <c r="G47" s="13"/>
    </row>
    <row r="48" spans="1:7">
      <c r="A48" s="25" t="s">
        <v>14</v>
      </c>
      <c r="B48" s="17"/>
      <c r="C48" s="12"/>
      <c r="D48" s="17"/>
      <c r="E48" s="12"/>
      <c r="F48" s="17"/>
      <c r="G48" s="13"/>
    </row>
    <row r="49" spans="1:7">
      <c r="A49" s="25" t="s">
        <v>15</v>
      </c>
      <c r="B49" s="17"/>
      <c r="C49" s="12"/>
      <c r="D49" s="17"/>
      <c r="E49" s="12"/>
      <c r="F49" s="17"/>
      <c r="G49" s="13"/>
    </row>
    <row r="50" spans="1:7">
      <c r="A50" s="25" t="s">
        <v>16</v>
      </c>
      <c r="B50" s="17"/>
      <c r="C50" s="12"/>
      <c r="D50" s="17"/>
      <c r="E50" s="12"/>
      <c r="F50" s="17"/>
      <c r="G50" s="13"/>
    </row>
    <row r="51" spans="1:7">
      <c r="A51" s="25" t="s">
        <v>17</v>
      </c>
      <c r="B51" s="17"/>
      <c r="C51" s="12"/>
      <c r="D51" s="17"/>
      <c r="E51" s="12"/>
      <c r="F51" s="17"/>
      <c r="G51" s="13"/>
    </row>
    <row r="52" spans="1:7">
      <c r="A52" s="25" t="s">
        <v>18</v>
      </c>
      <c r="B52" s="17"/>
      <c r="C52" s="12"/>
      <c r="D52" s="17"/>
      <c r="E52" s="12"/>
      <c r="F52" s="17"/>
      <c r="G52" s="13"/>
    </row>
    <row r="53" spans="1:7">
      <c r="A53" s="25" t="s">
        <v>19</v>
      </c>
      <c r="B53" s="17"/>
      <c r="C53" s="12"/>
      <c r="D53" s="17"/>
      <c r="E53" s="12"/>
      <c r="F53" s="17"/>
      <c r="G53" s="13"/>
    </row>
    <row r="54" spans="1:7">
      <c r="A54" s="25" t="s">
        <v>20</v>
      </c>
      <c r="B54" s="17"/>
      <c r="C54" s="12"/>
      <c r="D54" s="17"/>
      <c r="E54" s="12"/>
      <c r="F54" s="17"/>
      <c r="G54" s="13"/>
    </row>
    <row r="55" spans="1:7">
      <c r="A55" s="25" t="s">
        <v>21</v>
      </c>
      <c r="B55" s="17"/>
      <c r="C55" s="12"/>
      <c r="D55" s="17"/>
      <c r="E55" s="12"/>
      <c r="F55" s="17"/>
      <c r="G55" s="13"/>
    </row>
    <row r="56" spans="1:7">
      <c r="A56" s="27" t="s">
        <v>22</v>
      </c>
      <c r="B56" s="17"/>
      <c r="C56" s="12"/>
      <c r="D56" s="17"/>
      <c r="E56" s="12"/>
      <c r="F56" s="17"/>
      <c r="G56" s="13"/>
    </row>
    <row r="57" spans="1:7">
      <c r="A57" s="25" t="s">
        <v>23</v>
      </c>
      <c r="B57" s="17"/>
      <c r="C57" s="12"/>
      <c r="D57" s="17"/>
      <c r="E57" s="12"/>
      <c r="F57" s="17"/>
      <c r="G57" s="13"/>
    </row>
    <row r="58" spans="1:7">
      <c r="A58" s="25" t="s">
        <v>24</v>
      </c>
      <c r="B58" s="17"/>
      <c r="C58" s="12"/>
      <c r="D58" s="17"/>
      <c r="E58" s="12"/>
      <c r="F58" s="17"/>
      <c r="G58" s="13"/>
    </row>
    <row r="59" spans="1:7">
      <c r="A59" s="25" t="s">
        <v>25</v>
      </c>
      <c r="B59" s="17"/>
      <c r="C59" s="12"/>
      <c r="D59" s="17"/>
      <c r="E59" s="12"/>
      <c r="F59" s="17"/>
      <c r="G59" s="13"/>
    </row>
    <row r="60" spans="1:7" ht="23.25">
      <c r="A60" s="25" t="s">
        <v>26</v>
      </c>
      <c r="B60" s="17"/>
      <c r="C60" s="12"/>
      <c r="D60" s="17"/>
      <c r="E60" s="12"/>
      <c r="F60" s="17"/>
      <c r="G60" s="13"/>
    </row>
    <row r="61" spans="1:7">
      <c r="A61" s="25" t="s">
        <v>27</v>
      </c>
      <c r="B61" s="17"/>
      <c r="C61" s="12"/>
      <c r="D61" s="17"/>
      <c r="E61" s="12"/>
      <c r="F61" s="17"/>
      <c r="G61" s="13"/>
    </row>
    <row r="62" spans="1:7">
      <c r="A62" s="25" t="s">
        <v>28</v>
      </c>
      <c r="B62" s="17"/>
      <c r="C62" s="12"/>
      <c r="D62" s="17"/>
      <c r="E62" s="12"/>
      <c r="F62" s="17"/>
      <c r="G62" s="13"/>
    </row>
    <row r="63" spans="1:7">
      <c r="A63" s="25" t="s">
        <v>29</v>
      </c>
      <c r="B63" s="17"/>
      <c r="C63" s="12"/>
      <c r="D63" s="17"/>
      <c r="E63" s="12"/>
      <c r="F63" s="17"/>
      <c r="G63" s="13"/>
    </row>
    <row r="64" spans="1:7" ht="23.25">
      <c r="A64" s="27" t="s">
        <v>30</v>
      </c>
      <c r="B64" s="17"/>
      <c r="C64" s="12"/>
      <c r="D64" s="17"/>
      <c r="E64" s="12"/>
      <c r="F64" s="17"/>
      <c r="G64" s="13"/>
    </row>
    <row r="65" spans="1:7" ht="23.25">
      <c r="A65" s="25" t="s">
        <v>31</v>
      </c>
      <c r="B65" s="17"/>
      <c r="C65" s="12"/>
      <c r="D65" s="17"/>
      <c r="E65" s="12"/>
      <c r="F65" s="17"/>
      <c r="G65" s="13"/>
    </row>
    <row r="66" spans="1:7">
      <c r="A66" s="25" t="s">
        <v>32</v>
      </c>
      <c r="B66" s="17"/>
      <c r="C66" s="12"/>
      <c r="D66" s="17"/>
      <c r="E66" s="12"/>
      <c r="F66" s="17"/>
      <c r="G66" s="13"/>
    </row>
    <row r="67" spans="1:7">
      <c r="A67" s="25" t="s">
        <v>33</v>
      </c>
      <c r="B67" s="17"/>
      <c r="C67" s="12"/>
      <c r="D67" s="17"/>
      <c r="E67" s="12"/>
      <c r="F67" s="17"/>
      <c r="G67" s="13"/>
    </row>
    <row r="68" spans="1:7">
      <c r="A68" s="25" t="s">
        <v>34</v>
      </c>
      <c r="B68" s="17"/>
      <c r="C68" s="12"/>
      <c r="D68" s="17"/>
      <c r="E68" s="12"/>
      <c r="F68" s="17"/>
      <c r="G68" s="13"/>
    </row>
    <row r="69" spans="1:7">
      <c r="A69" s="25" t="s">
        <v>35</v>
      </c>
      <c r="B69" s="17"/>
      <c r="C69" s="12"/>
      <c r="D69" s="17"/>
      <c r="E69" s="12"/>
      <c r="F69" s="17"/>
      <c r="G69" s="13"/>
    </row>
    <row r="70" spans="1:7">
      <c r="A70" s="25" t="s">
        <v>36</v>
      </c>
      <c r="B70" s="17"/>
      <c r="C70" s="12"/>
      <c r="D70" s="17"/>
      <c r="E70" s="12"/>
      <c r="F70" s="17"/>
      <c r="G70" s="13"/>
    </row>
    <row r="71" spans="1:7">
      <c r="A71" s="25" t="s">
        <v>37</v>
      </c>
      <c r="B71" s="17"/>
      <c r="C71" s="12"/>
      <c r="D71" s="17"/>
      <c r="E71" s="12"/>
      <c r="F71" s="17"/>
      <c r="G71" s="13"/>
    </row>
    <row r="72" spans="1:7">
      <c r="A72" s="25" t="s">
        <v>38</v>
      </c>
      <c r="B72" s="17"/>
      <c r="C72" s="12"/>
      <c r="D72" s="17"/>
      <c r="E72" s="12"/>
      <c r="F72" s="17"/>
      <c r="G72" s="13"/>
    </row>
    <row r="73" spans="1:7">
      <c r="A73" s="25" t="s">
        <v>39</v>
      </c>
      <c r="B73" s="17"/>
      <c r="C73" s="12"/>
      <c r="D73" s="17"/>
      <c r="E73" s="12"/>
      <c r="F73" s="17"/>
      <c r="G73" s="13"/>
    </row>
    <row r="74" spans="1:7">
      <c r="A74" s="27" t="s">
        <v>40</v>
      </c>
      <c r="B74" s="17"/>
      <c r="C74" s="12"/>
      <c r="D74" s="17"/>
      <c r="E74" s="12"/>
      <c r="F74" s="17"/>
      <c r="G74" s="13"/>
    </row>
    <row r="75" spans="1:7">
      <c r="A75" s="27" t="s">
        <v>41</v>
      </c>
      <c r="B75" s="17"/>
      <c r="C75" s="12"/>
      <c r="D75" s="17"/>
      <c r="E75" s="12"/>
      <c r="F75" s="17"/>
      <c r="G75" s="13"/>
    </row>
    <row r="76" spans="1:7" ht="23.25">
      <c r="A76" s="25" t="s">
        <v>284</v>
      </c>
      <c r="B76" s="17"/>
      <c r="C76" s="12"/>
      <c r="D76" s="17"/>
      <c r="E76" s="12"/>
      <c r="F76" s="17"/>
      <c r="G76" s="13"/>
    </row>
    <row r="77" spans="1:7" ht="23.25">
      <c r="A77" s="25" t="s">
        <v>469</v>
      </c>
      <c r="B77" s="17"/>
      <c r="C77" s="12"/>
      <c r="D77" s="17"/>
      <c r="E77" s="12"/>
      <c r="F77" s="17"/>
      <c r="G77" s="13"/>
    </row>
    <row r="78" spans="1:7">
      <c r="A78" s="25" t="s">
        <v>42</v>
      </c>
      <c r="B78" s="17"/>
      <c r="C78" s="12"/>
      <c r="D78" s="17"/>
      <c r="E78" s="12"/>
      <c r="F78" s="17"/>
      <c r="G78" s="13"/>
    </row>
    <row r="79" spans="1:7">
      <c r="A79" s="25" t="s">
        <v>43</v>
      </c>
      <c r="B79" s="17"/>
      <c r="C79" s="12"/>
      <c r="D79" s="17"/>
      <c r="E79" s="12"/>
      <c r="F79" s="17"/>
      <c r="G79" s="13"/>
    </row>
    <row r="80" spans="1:7">
      <c r="A80" s="28" t="s">
        <v>46</v>
      </c>
      <c r="B80" s="89">
        <f t="shared" ref="B80:G80" si="2">B12+B46</f>
        <v>159092381.81999999</v>
      </c>
      <c r="C80" s="89">
        <f t="shared" si="2"/>
        <v>6020264.1200000001</v>
      </c>
      <c r="D80" s="89">
        <f t="shared" si="2"/>
        <v>165112645.94</v>
      </c>
      <c r="E80" s="89">
        <f t="shared" si="2"/>
        <v>103556187.45999999</v>
      </c>
      <c r="F80" s="89">
        <f t="shared" si="2"/>
        <v>71131809.920000002</v>
      </c>
      <c r="G80" s="89">
        <f t="shared" si="2"/>
        <v>61556458.480000004</v>
      </c>
    </row>
  </sheetData>
  <mergeCells count="9">
    <mergeCell ref="B2:D2"/>
    <mergeCell ref="B3:D3"/>
    <mergeCell ref="B4:D4"/>
    <mergeCell ref="B10:F10"/>
    <mergeCell ref="A5:G5"/>
    <mergeCell ref="A6:G6"/>
    <mergeCell ref="A7:G7"/>
    <mergeCell ref="A8:G8"/>
    <mergeCell ref="A9:G9"/>
  </mergeCells>
  <printOptions horizontalCentered="1"/>
  <pageMargins left="0.19685039370078741" right="0.19685039370078741" top="0.19685039370078741" bottom="0.19685039370078741" header="0" footer="0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topLeftCell="A10" workbookViewId="0">
      <selection activeCell="A18" sqref="A18"/>
    </sheetView>
  </sheetViews>
  <sheetFormatPr baseColWidth="10" defaultRowHeight="15"/>
  <cols>
    <col min="1" max="1" width="33.140625" style="7" customWidth="1"/>
    <col min="2" max="6" width="11.42578125" style="7"/>
    <col min="7" max="7" width="11.85546875" style="7" bestFit="1" customWidth="1"/>
  </cols>
  <sheetData>
    <row r="1" spans="1:9">
      <c r="B1" s="20" t="s">
        <v>280</v>
      </c>
    </row>
    <row r="2" spans="1:9">
      <c r="B2" s="29" t="s">
        <v>279</v>
      </c>
    </row>
    <row r="3" spans="1:9">
      <c r="B3" s="20" t="s">
        <v>278</v>
      </c>
    </row>
    <row r="4" spans="1:9">
      <c r="B4" s="20" t="s">
        <v>277</v>
      </c>
    </row>
    <row r="5" spans="1:9">
      <c r="A5" s="220" t="s">
        <v>0</v>
      </c>
      <c r="B5" s="221"/>
      <c r="C5" s="221"/>
      <c r="D5" s="221"/>
      <c r="E5" s="221"/>
      <c r="F5" s="221"/>
      <c r="G5" s="222"/>
    </row>
    <row r="6" spans="1:9">
      <c r="A6" s="208" t="s">
        <v>1</v>
      </c>
      <c r="B6" s="209"/>
      <c r="C6" s="209"/>
      <c r="D6" s="209"/>
      <c r="E6" s="209"/>
      <c r="F6" s="209"/>
      <c r="G6" s="210"/>
    </row>
    <row r="7" spans="1:9">
      <c r="A7" s="208" t="s">
        <v>294</v>
      </c>
      <c r="B7" s="209"/>
      <c r="C7" s="209"/>
      <c r="D7" s="209"/>
      <c r="E7" s="209"/>
      <c r="F7" s="209"/>
      <c r="G7" s="210"/>
    </row>
    <row r="8" spans="1:9">
      <c r="A8" s="208" t="s">
        <v>539</v>
      </c>
      <c r="B8" s="209"/>
      <c r="C8" s="209"/>
      <c r="D8" s="209"/>
      <c r="E8" s="209"/>
      <c r="F8" s="209"/>
      <c r="G8" s="210"/>
    </row>
    <row r="9" spans="1:9">
      <c r="A9" s="208" t="s">
        <v>3</v>
      </c>
      <c r="B9" s="209"/>
      <c r="C9" s="209"/>
      <c r="D9" s="209"/>
      <c r="E9" s="209"/>
      <c r="F9" s="209"/>
      <c r="G9" s="210"/>
    </row>
    <row r="10" spans="1:9">
      <c r="A10" s="30"/>
      <c r="B10" s="218" t="s">
        <v>4</v>
      </c>
      <c r="C10" s="219"/>
      <c r="D10" s="219"/>
      <c r="E10" s="219"/>
      <c r="F10" s="219"/>
      <c r="G10" s="2"/>
    </row>
    <row r="11" spans="1:9" ht="23.25">
      <c r="A11" s="31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</row>
    <row r="12" spans="1:9">
      <c r="A12" s="8" t="s">
        <v>470</v>
      </c>
      <c r="B12" s="90">
        <f>B13+B14+B15+B18+B19+B24</f>
        <v>97874617.5</v>
      </c>
      <c r="C12" s="90">
        <f t="shared" ref="C12:G12" si="0">C13+C14+C15+C18+C19+C24</f>
        <v>1247060.2299999997</v>
      </c>
      <c r="D12" s="90">
        <f t="shared" si="0"/>
        <v>99121677.730000004</v>
      </c>
      <c r="E12" s="90">
        <f t="shared" si="0"/>
        <v>73325186.440000013</v>
      </c>
      <c r="F12" s="90">
        <f t="shared" si="0"/>
        <v>73325186.440000013</v>
      </c>
      <c r="G12" s="90">
        <f t="shared" si="0"/>
        <v>25796491.289999992</v>
      </c>
    </row>
    <row r="13" spans="1:9" s="108" customFormat="1">
      <c r="A13" s="121" t="s">
        <v>295</v>
      </c>
      <c r="B13" s="116">
        <f>'FORMATO 6A'!B13</f>
        <v>97874617.5</v>
      </c>
      <c r="C13" s="116">
        <f>'FORMATO 6A'!C13</f>
        <v>1247060.2299999997</v>
      </c>
      <c r="D13" s="116">
        <f>B13+C13</f>
        <v>99121677.730000004</v>
      </c>
      <c r="E13" s="116">
        <f>'FORMATO 6A'!E13</f>
        <v>73325186.440000013</v>
      </c>
      <c r="F13" s="116">
        <f>'FORMATO 6A'!F13</f>
        <v>73325186.440000013</v>
      </c>
      <c r="G13" s="116">
        <f>D13-E13</f>
        <v>25796491.289999992</v>
      </c>
    </row>
    <row r="14" spans="1:9">
      <c r="A14" s="14" t="s">
        <v>296</v>
      </c>
      <c r="B14" s="17"/>
      <c r="C14" s="12"/>
      <c r="D14" s="17"/>
      <c r="E14" s="12"/>
      <c r="F14" s="17"/>
      <c r="G14" s="13"/>
    </row>
    <row r="15" spans="1:9">
      <c r="A15" s="14" t="s">
        <v>297</v>
      </c>
      <c r="B15" s="17"/>
      <c r="C15" s="12"/>
      <c r="D15" s="17"/>
      <c r="E15" s="12"/>
      <c r="F15" s="17"/>
      <c r="G15" s="13"/>
    </row>
    <row r="16" spans="1:9">
      <c r="A16" s="14" t="s">
        <v>298</v>
      </c>
      <c r="B16" s="17"/>
      <c r="C16" s="12"/>
      <c r="D16" s="17"/>
      <c r="E16" s="12"/>
      <c r="F16" s="17"/>
      <c r="G16" s="13"/>
    </row>
    <row r="17" spans="1:7">
      <c r="A17" s="14" t="s">
        <v>299</v>
      </c>
      <c r="B17" s="17"/>
      <c r="C17" s="12"/>
      <c r="D17" s="17"/>
      <c r="E17" s="12"/>
      <c r="F17" s="17"/>
      <c r="G17" s="13"/>
    </row>
    <row r="18" spans="1:7">
      <c r="A18" s="14" t="s">
        <v>300</v>
      </c>
      <c r="B18" s="17"/>
      <c r="C18" s="12"/>
      <c r="D18" s="17"/>
      <c r="E18" s="12"/>
      <c r="F18" s="17"/>
      <c r="G18" s="13"/>
    </row>
    <row r="19" spans="1:7">
      <c r="A19" s="14" t="s">
        <v>301</v>
      </c>
      <c r="B19" s="17"/>
      <c r="C19" s="12"/>
      <c r="D19" s="17"/>
      <c r="E19" s="12"/>
      <c r="F19" s="17"/>
      <c r="G19" s="13"/>
    </row>
    <row r="20" spans="1:7">
      <c r="A20" s="14" t="s">
        <v>302</v>
      </c>
      <c r="B20" s="17"/>
      <c r="C20" s="12"/>
      <c r="D20" s="17"/>
      <c r="E20" s="12"/>
      <c r="F20" s="17"/>
      <c r="G20" s="13"/>
    </row>
    <row r="21" spans="1:7">
      <c r="A21" s="14" t="s">
        <v>303</v>
      </c>
      <c r="B21" s="17"/>
      <c r="C21" s="12"/>
      <c r="D21" s="17"/>
      <c r="E21" s="12"/>
      <c r="F21" s="17"/>
      <c r="G21" s="13"/>
    </row>
    <row r="22" spans="1:7">
      <c r="A22" s="14" t="s">
        <v>304</v>
      </c>
      <c r="B22" s="17"/>
      <c r="C22" s="12"/>
      <c r="D22" s="17"/>
      <c r="E22" s="12"/>
      <c r="F22" s="17"/>
      <c r="G22" s="13"/>
    </row>
    <row r="23" spans="1:7">
      <c r="A23" s="14" t="s">
        <v>305</v>
      </c>
      <c r="B23" s="17"/>
      <c r="C23" s="12"/>
      <c r="D23" s="17"/>
      <c r="E23" s="12"/>
      <c r="F23" s="17"/>
      <c r="G23" s="13"/>
    </row>
    <row r="24" spans="1:7">
      <c r="A24" s="14" t="s">
        <v>306</v>
      </c>
      <c r="B24" s="17"/>
      <c r="C24" s="12"/>
      <c r="D24" s="17"/>
      <c r="E24" s="12"/>
      <c r="F24" s="17"/>
      <c r="G24" s="13"/>
    </row>
    <row r="25" spans="1:7">
      <c r="A25" s="14"/>
      <c r="B25" s="17"/>
      <c r="C25" s="12"/>
      <c r="D25" s="17"/>
      <c r="E25" s="12"/>
      <c r="F25" s="17"/>
      <c r="G25" s="13"/>
    </row>
    <row r="26" spans="1:7">
      <c r="A26" s="11" t="s">
        <v>307</v>
      </c>
      <c r="B26" s="142"/>
      <c r="C26" s="142"/>
      <c r="D26" s="142"/>
      <c r="E26" s="142"/>
      <c r="F26" s="142"/>
      <c r="G26" s="142"/>
    </row>
    <row r="27" spans="1:7">
      <c r="A27" s="14" t="s">
        <v>295</v>
      </c>
      <c r="B27" s="17"/>
      <c r="C27" s="12"/>
      <c r="D27" s="17"/>
      <c r="E27" s="12"/>
      <c r="F27" s="17"/>
      <c r="G27" s="13"/>
    </row>
    <row r="28" spans="1:7">
      <c r="A28" s="14" t="s">
        <v>296</v>
      </c>
      <c r="B28" s="17"/>
      <c r="C28" s="12"/>
      <c r="D28" s="17"/>
      <c r="E28" s="12"/>
      <c r="F28" s="17"/>
      <c r="G28" s="13"/>
    </row>
    <row r="29" spans="1:7">
      <c r="A29" s="14" t="s">
        <v>297</v>
      </c>
      <c r="B29" s="17"/>
      <c r="C29" s="12"/>
      <c r="D29" s="17"/>
      <c r="E29" s="12"/>
      <c r="F29" s="17"/>
      <c r="G29" s="13"/>
    </row>
    <row r="30" spans="1:7">
      <c r="A30" s="14" t="s">
        <v>298</v>
      </c>
      <c r="B30" s="17"/>
      <c r="C30" s="12"/>
      <c r="D30" s="17"/>
      <c r="E30" s="12"/>
      <c r="F30" s="17"/>
      <c r="G30" s="13"/>
    </row>
    <row r="31" spans="1:7">
      <c r="A31" s="14" t="s">
        <v>299</v>
      </c>
      <c r="B31" s="17"/>
      <c r="C31" s="12"/>
      <c r="D31" s="17"/>
      <c r="E31" s="12"/>
      <c r="F31" s="17"/>
      <c r="G31" s="13"/>
    </row>
    <row r="32" spans="1:7">
      <c r="A32" s="14" t="s">
        <v>300</v>
      </c>
      <c r="B32" s="17"/>
      <c r="C32" s="12"/>
      <c r="D32" s="17"/>
      <c r="E32" s="12"/>
      <c r="F32" s="17"/>
      <c r="G32" s="13"/>
    </row>
    <row r="33" spans="1:7">
      <c r="A33" s="14" t="s">
        <v>301</v>
      </c>
      <c r="B33" s="17"/>
      <c r="C33" s="12"/>
      <c r="D33" s="17"/>
      <c r="E33" s="12"/>
      <c r="F33" s="17"/>
      <c r="G33" s="13"/>
    </row>
    <row r="34" spans="1:7">
      <c r="A34" s="14" t="s">
        <v>302</v>
      </c>
      <c r="B34" s="17"/>
      <c r="C34" s="12"/>
      <c r="D34" s="17"/>
      <c r="E34" s="12"/>
      <c r="F34" s="17"/>
      <c r="G34" s="13"/>
    </row>
    <row r="35" spans="1:7">
      <c r="A35" s="14" t="s">
        <v>303</v>
      </c>
      <c r="B35" s="17"/>
      <c r="C35" s="12"/>
      <c r="D35" s="17"/>
      <c r="E35" s="12"/>
      <c r="F35" s="17"/>
      <c r="G35" s="13"/>
    </row>
    <row r="36" spans="1:7">
      <c r="A36" s="14" t="s">
        <v>304</v>
      </c>
      <c r="B36" s="17"/>
      <c r="C36" s="12"/>
      <c r="D36" s="17"/>
      <c r="E36" s="12"/>
      <c r="F36" s="17"/>
      <c r="G36" s="13"/>
    </row>
    <row r="37" spans="1:7">
      <c r="A37" s="14" t="s">
        <v>305</v>
      </c>
      <c r="B37" s="17"/>
      <c r="C37" s="12"/>
      <c r="D37" s="17"/>
      <c r="E37" s="12"/>
      <c r="F37" s="17"/>
      <c r="G37" s="13"/>
    </row>
    <row r="38" spans="1:7">
      <c r="A38" s="14" t="s">
        <v>306</v>
      </c>
      <c r="B38" s="17"/>
      <c r="C38" s="12"/>
      <c r="D38" s="17"/>
      <c r="E38" s="12"/>
      <c r="F38" s="17"/>
      <c r="G38" s="13"/>
    </row>
    <row r="39" spans="1:7">
      <c r="A39" s="11" t="s">
        <v>308</v>
      </c>
      <c r="B39" s="17"/>
      <c r="C39" s="12"/>
      <c r="D39" s="17"/>
      <c r="E39" s="12"/>
      <c r="F39" s="17"/>
      <c r="G39" s="13"/>
    </row>
    <row r="40" spans="1:7">
      <c r="A40" s="15" t="s">
        <v>309</v>
      </c>
      <c r="B40" s="89">
        <f>B12+B26</f>
        <v>97874617.5</v>
      </c>
      <c r="C40" s="89">
        <f t="shared" ref="C40:G40" si="1">C12+C26</f>
        <v>1247060.2299999997</v>
      </c>
      <c r="D40" s="89">
        <f t="shared" si="1"/>
        <v>99121677.730000004</v>
      </c>
      <c r="E40" s="89">
        <f t="shared" si="1"/>
        <v>73325186.440000013</v>
      </c>
      <c r="F40" s="89">
        <f t="shared" si="1"/>
        <v>73325186.440000013</v>
      </c>
      <c r="G40" s="89">
        <f t="shared" si="1"/>
        <v>25796491.289999992</v>
      </c>
    </row>
  </sheetData>
  <mergeCells count="6">
    <mergeCell ref="B10:F10"/>
    <mergeCell ref="A5:G5"/>
    <mergeCell ref="A6:G6"/>
    <mergeCell ref="A7:G7"/>
    <mergeCell ref="A8:G8"/>
    <mergeCell ref="A9:G9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6d</vt:lpstr>
      <vt:lpstr>8</vt:lpstr>
      <vt:lpstr>'6d'!Área_de_impresión</vt:lpstr>
      <vt:lpstr>'8'!Área_de_impresión</vt:lpstr>
      <vt:lpstr>'FORMATO 1'!Área_de_impresión</vt:lpstr>
      <vt:lpstr>'FORMATO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Admin</cp:lastModifiedBy>
  <cp:lastPrinted>2024-10-04T15:46:12Z</cp:lastPrinted>
  <dcterms:created xsi:type="dcterms:W3CDTF">2017-01-13T23:22:47Z</dcterms:created>
  <dcterms:modified xsi:type="dcterms:W3CDTF">2024-10-09T23:16:19Z</dcterms:modified>
</cp:coreProperties>
</file>